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jozwiak.HQ\Desktop\"/>
    </mc:Choice>
  </mc:AlternateContent>
  <xr:revisionPtr revIDLastSave="0" documentId="8_{A14916D2-41EE-448D-9A3B-8C5718934492}" xr6:coauthVersionLast="36" xr6:coauthVersionMax="36" xr10:uidLastSave="{00000000-0000-0000-0000-000000000000}"/>
  <bookViews>
    <workbookView xWindow="0" yWindow="0" windowWidth="57600" windowHeight="27705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<sst xmlns="http://schemas.openxmlformats.org/spreadsheetml/2006/main" count="71" uniqueCount="71">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</sst>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 applyAlignment="1">
      <alignment horizontal="center" vertical="center" wrapText="1"/>
    </xf>
    <xf numFmtId="3" fontId="18" fillId="33" borderId="10" xfId="0" applyNumberFormat="1" applyFont="1" applyFill="1" applyBorder="1"/>
    <xf numFmtId="3" fontId="19" fillId="0" borderId="10" xfId="0" applyNumberFormat="1" applyFont="1" applyBorder="1"/>
    <xf numFmtId="3" fontId="18" fillId="34" borderId="10" xfId="0" applyNumberFormat="1" applyFont="1" applyFill="1" applyBorder="1"/>
    <xf numFmtId="0" fontId="18" fillId="33" borderId="10" xfId="0" applyFont="1" applyFill="1" applyBorder="1"/>
    <xf numFmtId="0" fontId="19" fillId="0" borderId="10" xfId="0" applyFont="1" applyBorder="1"/>
    <xf numFmtId="0" fontId="18" fillId="34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D25" sqref="D25"/>
    </sheetView>
  </sheetViews>
  <sheetFormatPr defaultRowHeight="15" x14ac:dyDescent="0.25"/>
  <cols>
    <col min="2" max="2" width="34.28515625" customWidth="1"/>
    <col min="3" max="3" width="14.140625" customWidth="1"/>
    <col min="4" max="4" width="14" customWidth="1"/>
    <col min="5" max="5" width="13.85546875" customWidth="1"/>
    <col min="6" max="6" width="11.5703125" customWidth="1"/>
    <col min="7" max="7" width="10.7109375" customWidth="1"/>
    <col min="8" max="8" width="11.140625" customWidth="1"/>
    <col min="9" max="9" width="10.42578125" customWidth="1"/>
    <col min="10" max="11" width="10.5703125" customWidth="1"/>
    <col min="12" max="12" width="11.140625" customWidth="1"/>
    <col min="13" max="13" width="10.28515625" customWidth="1"/>
    <col min="14" max="14" width="11.140625" customWidth="1"/>
    <col min="15" max="15" width="11.28515625" customWidth="1"/>
    <col min="16" max="16" width="10.7109375" customWidth="1"/>
    <col min="17" max="17" width="11" customWidth="1"/>
    <col min="18" max="18" width="10.7109375" customWidth="1"/>
    <col min="19" max="19" width="10.85546875" customWidth="1"/>
  </cols>
  <sheetData>
    <row r="1" spans="1:19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8.75" x14ac:dyDescent="0.3">
      <c r="A2" s="5" t="s">
        <v>19</v>
      </c>
      <c r="B2" s="5"/>
      <c r="C2" s="2">
        <v>52452</v>
      </c>
      <c r="D2" s="2">
        <v>42985</v>
      </c>
      <c r="E2" s="2">
        <v>42602</v>
      </c>
      <c r="F2" s="2">
        <v>383</v>
      </c>
      <c r="G2" s="2">
        <v>381</v>
      </c>
      <c r="H2" s="2">
        <v>339</v>
      </c>
      <c r="I2" s="2">
        <v>7</v>
      </c>
      <c r="J2" s="2">
        <v>35</v>
      </c>
      <c r="K2" s="2">
        <v>2</v>
      </c>
      <c r="L2" s="2">
        <v>0</v>
      </c>
      <c r="M2" s="2">
        <v>527</v>
      </c>
      <c r="N2" s="2">
        <v>169</v>
      </c>
      <c r="O2" s="2">
        <v>323</v>
      </c>
      <c r="P2" s="2">
        <v>35</v>
      </c>
      <c r="Q2" s="2">
        <v>0</v>
      </c>
      <c r="R2" s="2">
        <v>0</v>
      </c>
      <c r="S2" s="2">
        <v>0</v>
      </c>
    </row>
    <row r="3" spans="1:19" ht="18.75" x14ac:dyDescent="0.3">
      <c r="A3" s="6" t="str">
        <f>"040101"</f>
        <v>040101</v>
      </c>
      <c r="B3" s="6" t="s">
        <v>20</v>
      </c>
      <c r="C3" s="3">
        <v>11118</v>
      </c>
      <c r="D3" s="3">
        <v>9178</v>
      </c>
      <c r="E3" s="3">
        <v>9129</v>
      </c>
      <c r="F3" s="3">
        <v>49</v>
      </c>
      <c r="G3" s="3">
        <v>49</v>
      </c>
      <c r="H3" s="3">
        <v>41</v>
      </c>
      <c r="I3" s="3">
        <v>1</v>
      </c>
      <c r="J3" s="3">
        <v>7</v>
      </c>
      <c r="K3" s="3">
        <v>0</v>
      </c>
      <c r="L3" s="3">
        <v>0</v>
      </c>
      <c r="M3" s="3">
        <v>102</v>
      </c>
      <c r="N3" s="3">
        <v>17</v>
      </c>
      <c r="O3" s="3">
        <v>78</v>
      </c>
      <c r="P3" s="3">
        <v>7</v>
      </c>
      <c r="Q3" s="3">
        <v>0</v>
      </c>
      <c r="R3" s="3">
        <v>0</v>
      </c>
      <c r="S3" s="3">
        <v>0</v>
      </c>
    </row>
    <row r="4" spans="1:19" ht="18.75" x14ac:dyDescent="0.3">
      <c r="A4" s="6" t="str">
        <f>"040102"</f>
        <v>040102</v>
      </c>
      <c r="B4" s="6" t="s">
        <v>21</v>
      </c>
      <c r="C4" s="3">
        <v>9658</v>
      </c>
      <c r="D4" s="3">
        <v>8250</v>
      </c>
      <c r="E4" s="3">
        <v>8143</v>
      </c>
      <c r="F4" s="3">
        <v>107</v>
      </c>
      <c r="G4" s="3">
        <v>107</v>
      </c>
      <c r="H4" s="3">
        <v>99</v>
      </c>
      <c r="I4" s="3">
        <v>0</v>
      </c>
      <c r="J4" s="3">
        <v>8</v>
      </c>
      <c r="K4" s="3">
        <v>0</v>
      </c>
      <c r="L4" s="3">
        <v>0</v>
      </c>
      <c r="M4" s="3">
        <v>127</v>
      </c>
      <c r="N4" s="3">
        <v>20</v>
      </c>
      <c r="O4" s="3">
        <v>99</v>
      </c>
      <c r="P4" s="3">
        <v>8</v>
      </c>
      <c r="Q4" s="3">
        <v>0</v>
      </c>
      <c r="R4" s="3">
        <v>0</v>
      </c>
      <c r="S4" s="3">
        <v>0</v>
      </c>
    </row>
    <row r="5" spans="1:19" ht="18.75" x14ac:dyDescent="0.3">
      <c r="A5" s="6" t="str">
        <f>"040103"</f>
        <v>040103</v>
      </c>
      <c r="B5" s="6" t="s">
        <v>22</v>
      </c>
      <c r="C5" s="3">
        <v>1787</v>
      </c>
      <c r="D5" s="3">
        <v>1506</v>
      </c>
      <c r="E5" s="3">
        <v>1463</v>
      </c>
      <c r="F5" s="3">
        <v>43</v>
      </c>
      <c r="G5" s="3">
        <v>42</v>
      </c>
      <c r="H5" s="3">
        <v>32</v>
      </c>
      <c r="I5" s="3">
        <v>3</v>
      </c>
      <c r="J5" s="3">
        <v>7</v>
      </c>
      <c r="K5" s="3">
        <v>1</v>
      </c>
      <c r="L5" s="3">
        <v>0</v>
      </c>
      <c r="M5" s="3">
        <v>29</v>
      </c>
      <c r="N5" s="3">
        <v>4</v>
      </c>
      <c r="O5" s="3">
        <v>18</v>
      </c>
      <c r="P5" s="3">
        <v>7</v>
      </c>
      <c r="Q5" s="3">
        <v>0</v>
      </c>
      <c r="R5" s="3">
        <v>0</v>
      </c>
      <c r="S5" s="3">
        <v>0</v>
      </c>
    </row>
    <row r="6" spans="1:19" ht="18.75" x14ac:dyDescent="0.3">
      <c r="A6" s="6" t="str">
        <f>"040104"</f>
        <v>040104</v>
      </c>
      <c r="B6" s="6" t="s">
        <v>23</v>
      </c>
      <c r="C6" s="3">
        <v>11737</v>
      </c>
      <c r="D6" s="3">
        <v>9320</v>
      </c>
      <c r="E6" s="3">
        <v>9253</v>
      </c>
      <c r="F6" s="3">
        <v>67</v>
      </c>
      <c r="G6" s="3">
        <v>66</v>
      </c>
      <c r="H6" s="3">
        <v>60</v>
      </c>
      <c r="I6" s="3">
        <v>0</v>
      </c>
      <c r="J6" s="3">
        <v>6</v>
      </c>
      <c r="K6" s="3">
        <v>1</v>
      </c>
      <c r="L6" s="3">
        <v>0</v>
      </c>
      <c r="M6" s="3">
        <v>134</v>
      </c>
      <c r="N6" s="3">
        <v>63</v>
      </c>
      <c r="O6" s="3">
        <v>65</v>
      </c>
      <c r="P6" s="3">
        <v>6</v>
      </c>
      <c r="Q6" s="3">
        <v>0</v>
      </c>
      <c r="R6" s="3">
        <v>0</v>
      </c>
      <c r="S6" s="3">
        <v>0</v>
      </c>
    </row>
    <row r="7" spans="1:19" ht="18.75" x14ac:dyDescent="0.3">
      <c r="A7" s="6" t="str">
        <f>"040105"</f>
        <v>040105</v>
      </c>
      <c r="B7" s="6" t="s">
        <v>24</v>
      </c>
      <c r="C7" s="3">
        <v>4163</v>
      </c>
      <c r="D7" s="3">
        <v>3384</v>
      </c>
      <c r="E7" s="3">
        <v>3374</v>
      </c>
      <c r="F7" s="3">
        <v>10</v>
      </c>
      <c r="G7" s="3">
        <v>10</v>
      </c>
      <c r="H7" s="3">
        <v>8</v>
      </c>
      <c r="I7" s="3">
        <v>0</v>
      </c>
      <c r="J7" s="3">
        <v>2</v>
      </c>
      <c r="K7" s="3">
        <v>0</v>
      </c>
      <c r="L7" s="3">
        <v>0</v>
      </c>
      <c r="M7" s="3">
        <v>20</v>
      </c>
      <c r="N7" s="3">
        <v>3</v>
      </c>
      <c r="O7" s="3">
        <v>15</v>
      </c>
      <c r="P7" s="3">
        <v>2</v>
      </c>
      <c r="Q7" s="3">
        <v>0</v>
      </c>
      <c r="R7" s="3">
        <v>0</v>
      </c>
      <c r="S7" s="3">
        <v>0</v>
      </c>
    </row>
    <row r="8" spans="1:19" ht="18.75" x14ac:dyDescent="0.3">
      <c r="A8" s="6" t="str">
        <f>"040106"</f>
        <v>040106</v>
      </c>
      <c r="B8" s="6" t="s">
        <v>25</v>
      </c>
      <c r="C8" s="3">
        <v>3119</v>
      </c>
      <c r="D8" s="3">
        <v>2557</v>
      </c>
      <c r="E8" s="3">
        <v>2554</v>
      </c>
      <c r="F8" s="3">
        <v>3</v>
      </c>
      <c r="G8" s="3">
        <v>3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18</v>
      </c>
      <c r="N8" s="3">
        <v>5</v>
      </c>
      <c r="O8" s="3">
        <v>13</v>
      </c>
      <c r="P8" s="3">
        <v>0</v>
      </c>
      <c r="Q8" s="3">
        <v>0</v>
      </c>
      <c r="R8" s="3">
        <v>0</v>
      </c>
      <c r="S8" s="3">
        <v>0</v>
      </c>
    </row>
    <row r="9" spans="1:19" ht="18.75" x14ac:dyDescent="0.3">
      <c r="A9" s="6" t="str">
        <f>"040107"</f>
        <v>040107</v>
      </c>
      <c r="B9" s="6" t="s">
        <v>26</v>
      </c>
      <c r="C9" s="3">
        <v>3067</v>
      </c>
      <c r="D9" s="3">
        <v>2499</v>
      </c>
      <c r="E9" s="3">
        <v>2447</v>
      </c>
      <c r="F9" s="3">
        <v>52</v>
      </c>
      <c r="G9" s="3">
        <v>52</v>
      </c>
      <c r="H9" s="3">
        <v>48</v>
      </c>
      <c r="I9" s="3">
        <v>2</v>
      </c>
      <c r="J9" s="3">
        <v>2</v>
      </c>
      <c r="K9" s="3">
        <v>0</v>
      </c>
      <c r="L9" s="3">
        <v>0</v>
      </c>
      <c r="M9" s="3">
        <v>36</v>
      </c>
      <c r="N9" s="3">
        <v>19</v>
      </c>
      <c r="O9" s="3">
        <v>15</v>
      </c>
      <c r="P9" s="3">
        <v>2</v>
      </c>
      <c r="Q9" s="3">
        <v>0</v>
      </c>
      <c r="R9" s="3">
        <v>0</v>
      </c>
      <c r="S9" s="3">
        <v>0</v>
      </c>
    </row>
    <row r="10" spans="1:19" ht="18.75" x14ac:dyDescent="0.3">
      <c r="A10" s="6" t="str">
        <f>"040108"</f>
        <v>040108</v>
      </c>
      <c r="B10" s="6" t="s">
        <v>27</v>
      </c>
      <c r="C10" s="3">
        <v>4399</v>
      </c>
      <c r="D10" s="3">
        <v>3539</v>
      </c>
      <c r="E10" s="3">
        <v>3501</v>
      </c>
      <c r="F10" s="3">
        <v>38</v>
      </c>
      <c r="G10" s="3">
        <v>38</v>
      </c>
      <c r="H10" s="3">
        <v>34</v>
      </c>
      <c r="I10" s="3">
        <v>1</v>
      </c>
      <c r="J10" s="3">
        <v>3</v>
      </c>
      <c r="K10" s="3">
        <v>0</v>
      </c>
      <c r="L10" s="3">
        <v>0</v>
      </c>
      <c r="M10" s="3">
        <v>24</v>
      </c>
      <c r="N10" s="3">
        <v>8</v>
      </c>
      <c r="O10" s="3">
        <v>13</v>
      </c>
      <c r="P10" s="3">
        <v>3</v>
      </c>
      <c r="Q10" s="3">
        <v>0</v>
      </c>
      <c r="R10" s="3">
        <v>0</v>
      </c>
      <c r="S10" s="3">
        <v>0</v>
      </c>
    </row>
    <row r="11" spans="1:19" ht="18.75" x14ac:dyDescent="0.3">
      <c r="A11" s="6" t="str">
        <f>"040109"</f>
        <v>040109</v>
      </c>
      <c r="B11" s="6" t="s">
        <v>28</v>
      </c>
      <c r="C11" s="3">
        <v>3404</v>
      </c>
      <c r="D11" s="3">
        <v>2752</v>
      </c>
      <c r="E11" s="3">
        <v>2738</v>
      </c>
      <c r="F11" s="3">
        <v>14</v>
      </c>
      <c r="G11" s="3">
        <v>14</v>
      </c>
      <c r="H11" s="3">
        <v>14</v>
      </c>
      <c r="I11" s="3">
        <v>0</v>
      </c>
      <c r="J11" s="3">
        <v>0</v>
      </c>
      <c r="K11" s="3">
        <v>0</v>
      </c>
      <c r="L11" s="3">
        <v>0</v>
      </c>
      <c r="M11" s="3">
        <v>37</v>
      </c>
      <c r="N11" s="3">
        <v>30</v>
      </c>
      <c r="O11" s="3">
        <v>7</v>
      </c>
      <c r="P11" s="3">
        <v>0</v>
      </c>
      <c r="Q11" s="3">
        <v>0</v>
      </c>
      <c r="R11" s="3">
        <v>0</v>
      </c>
      <c r="S11" s="3">
        <v>0</v>
      </c>
    </row>
    <row r="12" spans="1:19" ht="18.75" x14ac:dyDescent="0.3">
      <c r="A12" s="5" t="s">
        <v>29</v>
      </c>
      <c r="B12" s="5"/>
      <c r="C12" s="2">
        <v>63047</v>
      </c>
      <c r="D12" s="2">
        <v>50584</v>
      </c>
      <c r="E12" s="2">
        <v>50119</v>
      </c>
      <c r="F12" s="2">
        <v>465</v>
      </c>
      <c r="G12" s="2">
        <v>463</v>
      </c>
      <c r="H12" s="2">
        <v>295</v>
      </c>
      <c r="I12" s="2">
        <v>20</v>
      </c>
      <c r="J12" s="2">
        <v>148</v>
      </c>
      <c r="K12" s="2">
        <v>2</v>
      </c>
      <c r="L12" s="2">
        <v>0</v>
      </c>
      <c r="M12" s="2">
        <v>693</v>
      </c>
      <c r="N12" s="2">
        <v>191</v>
      </c>
      <c r="O12" s="2">
        <v>354</v>
      </c>
      <c r="P12" s="2">
        <v>148</v>
      </c>
      <c r="Q12" s="2">
        <v>0</v>
      </c>
      <c r="R12" s="2">
        <v>0</v>
      </c>
      <c r="S12" s="2">
        <v>0</v>
      </c>
    </row>
    <row r="13" spans="1:19" ht="18.75" x14ac:dyDescent="0.3">
      <c r="A13" s="6" t="str">
        <f>"040801"</f>
        <v>040801</v>
      </c>
      <c r="B13" s="6" t="s">
        <v>30</v>
      </c>
      <c r="C13" s="3">
        <v>12898</v>
      </c>
      <c r="D13" s="3">
        <v>10585</v>
      </c>
      <c r="E13" s="3">
        <v>10498</v>
      </c>
      <c r="F13" s="3">
        <v>87</v>
      </c>
      <c r="G13" s="3">
        <v>87</v>
      </c>
      <c r="H13" s="3">
        <v>49</v>
      </c>
      <c r="I13" s="3">
        <v>0</v>
      </c>
      <c r="J13" s="3">
        <v>38</v>
      </c>
      <c r="K13" s="3">
        <v>0</v>
      </c>
      <c r="L13" s="3">
        <v>0</v>
      </c>
      <c r="M13" s="3">
        <v>158</v>
      </c>
      <c r="N13" s="3">
        <v>28</v>
      </c>
      <c r="O13" s="3">
        <v>92</v>
      </c>
      <c r="P13" s="3">
        <v>38</v>
      </c>
      <c r="Q13" s="3">
        <v>0</v>
      </c>
      <c r="R13" s="3">
        <v>0</v>
      </c>
      <c r="S13" s="3">
        <v>0</v>
      </c>
    </row>
    <row r="14" spans="1:19" ht="18.75" x14ac:dyDescent="0.3">
      <c r="A14" s="6" t="str">
        <f>"040802"</f>
        <v>040802</v>
      </c>
      <c r="B14" s="6" t="s">
        <v>31</v>
      </c>
      <c r="C14" s="3">
        <v>3061</v>
      </c>
      <c r="D14" s="3">
        <v>2432</v>
      </c>
      <c r="E14" s="3">
        <v>2393</v>
      </c>
      <c r="F14" s="3">
        <v>39</v>
      </c>
      <c r="G14" s="3">
        <v>39</v>
      </c>
      <c r="H14" s="3">
        <v>28</v>
      </c>
      <c r="I14" s="3">
        <v>6</v>
      </c>
      <c r="J14" s="3">
        <v>5</v>
      </c>
      <c r="K14" s="3">
        <v>0</v>
      </c>
      <c r="L14" s="3">
        <v>0</v>
      </c>
      <c r="M14" s="3">
        <v>24</v>
      </c>
      <c r="N14" s="3">
        <v>7</v>
      </c>
      <c r="O14" s="3">
        <v>12</v>
      </c>
      <c r="P14" s="3">
        <v>5</v>
      </c>
      <c r="Q14" s="3">
        <v>0</v>
      </c>
      <c r="R14" s="3">
        <v>0</v>
      </c>
      <c r="S14" s="3">
        <v>0</v>
      </c>
    </row>
    <row r="15" spans="1:19" ht="18.75" x14ac:dyDescent="0.3">
      <c r="A15" s="6" t="str">
        <f>"040803"</f>
        <v>040803</v>
      </c>
      <c r="B15" s="6" t="s">
        <v>32</v>
      </c>
      <c r="C15" s="3">
        <v>2820</v>
      </c>
      <c r="D15" s="3">
        <v>2297</v>
      </c>
      <c r="E15" s="3">
        <v>2269</v>
      </c>
      <c r="F15" s="3">
        <v>28</v>
      </c>
      <c r="G15" s="3">
        <v>28</v>
      </c>
      <c r="H15" s="3">
        <v>27</v>
      </c>
      <c r="I15" s="3">
        <v>0</v>
      </c>
      <c r="J15" s="3">
        <v>1</v>
      </c>
      <c r="K15" s="3">
        <v>0</v>
      </c>
      <c r="L15" s="3">
        <v>0</v>
      </c>
      <c r="M15" s="3">
        <v>17</v>
      </c>
      <c r="N15" s="3">
        <v>2</v>
      </c>
      <c r="O15" s="3">
        <v>14</v>
      </c>
      <c r="P15" s="3">
        <v>1</v>
      </c>
      <c r="Q15" s="3">
        <v>0</v>
      </c>
      <c r="R15" s="3">
        <v>0</v>
      </c>
      <c r="S15" s="3">
        <v>0</v>
      </c>
    </row>
    <row r="16" spans="1:19" ht="18.75" x14ac:dyDescent="0.3">
      <c r="A16" s="6" t="str">
        <f>"040804"</f>
        <v>040804</v>
      </c>
      <c r="B16" s="6" t="s">
        <v>33</v>
      </c>
      <c r="C16" s="3">
        <v>7354</v>
      </c>
      <c r="D16" s="3">
        <v>6038</v>
      </c>
      <c r="E16" s="3">
        <v>5987</v>
      </c>
      <c r="F16" s="3">
        <v>51</v>
      </c>
      <c r="G16" s="3">
        <v>51</v>
      </c>
      <c r="H16" s="3">
        <v>31</v>
      </c>
      <c r="I16" s="3">
        <v>0</v>
      </c>
      <c r="J16" s="3">
        <v>20</v>
      </c>
      <c r="K16" s="3">
        <v>0</v>
      </c>
      <c r="L16" s="3">
        <v>0</v>
      </c>
      <c r="M16" s="3">
        <v>64</v>
      </c>
      <c r="N16" s="3">
        <v>7</v>
      </c>
      <c r="O16" s="3">
        <v>37</v>
      </c>
      <c r="P16" s="3">
        <v>20</v>
      </c>
      <c r="Q16" s="3">
        <v>0</v>
      </c>
      <c r="R16" s="3">
        <v>0</v>
      </c>
      <c r="S16" s="3">
        <v>0</v>
      </c>
    </row>
    <row r="17" spans="1:19" ht="18.75" x14ac:dyDescent="0.3">
      <c r="A17" s="6" t="str">
        <f>"040805"</f>
        <v>040805</v>
      </c>
      <c r="B17" s="6" t="s">
        <v>34</v>
      </c>
      <c r="C17" s="3">
        <v>6890</v>
      </c>
      <c r="D17" s="3">
        <v>5509</v>
      </c>
      <c r="E17" s="3">
        <v>5469</v>
      </c>
      <c r="F17" s="3">
        <v>40</v>
      </c>
      <c r="G17" s="3">
        <v>40</v>
      </c>
      <c r="H17" s="3">
        <v>31</v>
      </c>
      <c r="I17" s="3">
        <v>2</v>
      </c>
      <c r="J17" s="3">
        <v>7</v>
      </c>
      <c r="K17" s="3">
        <v>0</v>
      </c>
      <c r="L17" s="3">
        <v>0</v>
      </c>
      <c r="M17" s="3">
        <v>56</v>
      </c>
      <c r="N17" s="3">
        <v>9</v>
      </c>
      <c r="O17" s="3">
        <v>40</v>
      </c>
      <c r="P17" s="3">
        <v>7</v>
      </c>
      <c r="Q17" s="3">
        <v>0</v>
      </c>
      <c r="R17" s="3">
        <v>0</v>
      </c>
      <c r="S17" s="3">
        <v>0</v>
      </c>
    </row>
    <row r="18" spans="1:19" ht="18.75" x14ac:dyDescent="0.3">
      <c r="A18" s="6" t="str">
        <f>"040806"</f>
        <v>040806</v>
      </c>
      <c r="B18" s="6" t="s">
        <v>35</v>
      </c>
      <c r="C18" s="3">
        <v>11506</v>
      </c>
      <c r="D18" s="3">
        <v>9109</v>
      </c>
      <c r="E18" s="3">
        <v>9046</v>
      </c>
      <c r="F18" s="3">
        <v>63</v>
      </c>
      <c r="G18" s="3">
        <v>63</v>
      </c>
      <c r="H18" s="3">
        <v>41</v>
      </c>
      <c r="I18" s="3">
        <v>3</v>
      </c>
      <c r="J18" s="3">
        <v>19</v>
      </c>
      <c r="K18" s="3">
        <v>0</v>
      </c>
      <c r="L18" s="3">
        <v>0</v>
      </c>
      <c r="M18" s="3">
        <v>102</v>
      </c>
      <c r="N18" s="3">
        <v>23</v>
      </c>
      <c r="O18" s="3">
        <v>60</v>
      </c>
      <c r="P18" s="3">
        <v>19</v>
      </c>
      <c r="Q18" s="3">
        <v>0</v>
      </c>
      <c r="R18" s="3">
        <v>0</v>
      </c>
      <c r="S18" s="3">
        <v>0</v>
      </c>
    </row>
    <row r="19" spans="1:19" ht="18.75" x14ac:dyDescent="0.3">
      <c r="A19" s="6" t="str">
        <f>"040807"</f>
        <v>040807</v>
      </c>
      <c r="B19" s="6" t="s">
        <v>36</v>
      </c>
      <c r="C19" s="3">
        <v>7238</v>
      </c>
      <c r="D19" s="3">
        <v>5796</v>
      </c>
      <c r="E19" s="3">
        <v>5745</v>
      </c>
      <c r="F19" s="3">
        <v>51</v>
      </c>
      <c r="G19" s="3">
        <v>50</v>
      </c>
      <c r="H19" s="3">
        <v>23</v>
      </c>
      <c r="I19" s="3">
        <v>6</v>
      </c>
      <c r="J19" s="3">
        <v>21</v>
      </c>
      <c r="K19" s="3">
        <v>1</v>
      </c>
      <c r="L19" s="3">
        <v>0</v>
      </c>
      <c r="M19" s="3">
        <v>94</v>
      </c>
      <c r="N19" s="3">
        <v>19</v>
      </c>
      <c r="O19" s="3">
        <v>54</v>
      </c>
      <c r="P19" s="3">
        <v>21</v>
      </c>
      <c r="Q19" s="3">
        <v>0</v>
      </c>
      <c r="R19" s="3">
        <v>0</v>
      </c>
      <c r="S19" s="3">
        <v>0</v>
      </c>
    </row>
    <row r="20" spans="1:19" ht="18.75" x14ac:dyDescent="0.3">
      <c r="A20" s="6" t="str">
        <f>"040808"</f>
        <v>040808</v>
      </c>
      <c r="B20" s="6" t="s">
        <v>37</v>
      </c>
      <c r="C20" s="3">
        <v>4616</v>
      </c>
      <c r="D20" s="3">
        <v>3669</v>
      </c>
      <c r="E20" s="3">
        <v>3614</v>
      </c>
      <c r="F20" s="3">
        <v>55</v>
      </c>
      <c r="G20" s="3">
        <v>55</v>
      </c>
      <c r="H20" s="3">
        <v>41</v>
      </c>
      <c r="I20" s="3">
        <v>1</v>
      </c>
      <c r="J20" s="3">
        <v>13</v>
      </c>
      <c r="K20" s="3">
        <v>0</v>
      </c>
      <c r="L20" s="3">
        <v>0</v>
      </c>
      <c r="M20" s="3">
        <v>42</v>
      </c>
      <c r="N20" s="3">
        <v>9</v>
      </c>
      <c r="O20" s="3">
        <v>20</v>
      </c>
      <c r="P20" s="3">
        <v>13</v>
      </c>
      <c r="Q20" s="3">
        <v>0</v>
      </c>
      <c r="R20" s="3">
        <v>0</v>
      </c>
      <c r="S20" s="3">
        <v>0</v>
      </c>
    </row>
    <row r="21" spans="1:19" ht="18.75" x14ac:dyDescent="0.3">
      <c r="A21" s="6" t="str">
        <f>"040809"</f>
        <v>040809</v>
      </c>
      <c r="B21" s="6" t="s">
        <v>38</v>
      </c>
      <c r="C21" s="3">
        <v>6664</v>
      </c>
      <c r="D21" s="3">
        <v>5149</v>
      </c>
      <c r="E21" s="3">
        <v>5098</v>
      </c>
      <c r="F21" s="3">
        <v>51</v>
      </c>
      <c r="G21" s="3">
        <v>50</v>
      </c>
      <c r="H21" s="3">
        <v>24</v>
      </c>
      <c r="I21" s="3">
        <v>2</v>
      </c>
      <c r="J21" s="3">
        <v>24</v>
      </c>
      <c r="K21" s="3">
        <v>1</v>
      </c>
      <c r="L21" s="3">
        <v>0</v>
      </c>
      <c r="M21" s="3">
        <v>136</v>
      </c>
      <c r="N21" s="3">
        <v>87</v>
      </c>
      <c r="O21" s="3">
        <v>25</v>
      </c>
      <c r="P21" s="3">
        <v>24</v>
      </c>
      <c r="Q21" s="3">
        <v>0</v>
      </c>
      <c r="R21" s="3">
        <v>0</v>
      </c>
      <c r="S21" s="3">
        <v>0</v>
      </c>
    </row>
    <row r="22" spans="1:19" ht="18.75" x14ac:dyDescent="0.3">
      <c r="A22" s="5" t="s">
        <v>39</v>
      </c>
      <c r="B22" s="5"/>
      <c r="C22" s="2">
        <v>38697</v>
      </c>
      <c r="D22" s="2">
        <v>31926</v>
      </c>
      <c r="E22" s="2">
        <v>31728</v>
      </c>
      <c r="F22" s="2">
        <v>198</v>
      </c>
      <c r="G22" s="2">
        <v>198</v>
      </c>
      <c r="H22" s="2">
        <v>141</v>
      </c>
      <c r="I22" s="2">
        <v>15</v>
      </c>
      <c r="J22" s="2">
        <v>42</v>
      </c>
      <c r="K22" s="2">
        <v>0</v>
      </c>
      <c r="L22" s="2">
        <v>0</v>
      </c>
      <c r="M22" s="2">
        <v>314</v>
      </c>
      <c r="N22" s="2">
        <v>89</v>
      </c>
      <c r="O22" s="2">
        <v>183</v>
      </c>
      <c r="P22" s="2">
        <v>42</v>
      </c>
      <c r="Q22" s="2">
        <v>0</v>
      </c>
      <c r="R22" s="2">
        <v>0</v>
      </c>
      <c r="S22" s="2">
        <v>0</v>
      </c>
    </row>
    <row r="23" spans="1:19" ht="18.75" x14ac:dyDescent="0.3">
      <c r="A23" s="6" t="str">
        <f>"041101"</f>
        <v>041101</v>
      </c>
      <c r="B23" s="6" t="s">
        <v>40</v>
      </c>
      <c r="C23" s="3">
        <v>4966</v>
      </c>
      <c r="D23" s="3">
        <v>4254</v>
      </c>
      <c r="E23" s="3">
        <v>4232</v>
      </c>
      <c r="F23" s="3">
        <v>22</v>
      </c>
      <c r="G23" s="3">
        <v>22</v>
      </c>
      <c r="H23" s="3">
        <v>15</v>
      </c>
      <c r="I23" s="3">
        <v>0</v>
      </c>
      <c r="J23" s="3">
        <v>7</v>
      </c>
      <c r="K23" s="3">
        <v>0</v>
      </c>
      <c r="L23" s="3">
        <v>0</v>
      </c>
      <c r="M23" s="3">
        <v>60</v>
      </c>
      <c r="N23" s="3">
        <v>14</v>
      </c>
      <c r="O23" s="3">
        <v>39</v>
      </c>
      <c r="P23" s="3">
        <v>7</v>
      </c>
      <c r="Q23" s="3">
        <v>0</v>
      </c>
      <c r="R23" s="3">
        <v>0</v>
      </c>
      <c r="S23" s="3">
        <v>0</v>
      </c>
    </row>
    <row r="24" spans="1:19" ht="18.75" x14ac:dyDescent="0.3">
      <c r="A24" s="6" t="str">
        <f>"041102"</f>
        <v>041102</v>
      </c>
      <c r="B24" s="6" t="s">
        <v>41</v>
      </c>
      <c r="C24" s="3">
        <v>3375</v>
      </c>
      <c r="D24" s="3">
        <v>2757</v>
      </c>
      <c r="E24" s="3">
        <v>2719</v>
      </c>
      <c r="F24" s="3">
        <v>38</v>
      </c>
      <c r="G24" s="3">
        <v>38</v>
      </c>
      <c r="H24" s="3">
        <v>31</v>
      </c>
      <c r="I24" s="3">
        <v>4</v>
      </c>
      <c r="J24" s="3">
        <v>3</v>
      </c>
      <c r="K24" s="3">
        <v>0</v>
      </c>
      <c r="L24" s="3">
        <v>0</v>
      </c>
      <c r="M24" s="3">
        <v>26</v>
      </c>
      <c r="N24" s="3">
        <v>9</v>
      </c>
      <c r="O24" s="3">
        <v>14</v>
      </c>
      <c r="P24" s="3">
        <v>3</v>
      </c>
      <c r="Q24" s="3">
        <v>0</v>
      </c>
      <c r="R24" s="3">
        <v>0</v>
      </c>
      <c r="S24" s="3">
        <v>0</v>
      </c>
    </row>
    <row r="25" spans="1:19" ht="18.75" x14ac:dyDescent="0.3">
      <c r="A25" s="6" t="str">
        <f>"041103"</f>
        <v>041103</v>
      </c>
      <c r="B25" s="6" t="s">
        <v>42</v>
      </c>
      <c r="C25" s="3">
        <v>5036</v>
      </c>
      <c r="D25" s="3">
        <v>4178</v>
      </c>
      <c r="E25" s="3">
        <v>4162</v>
      </c>
      <c r="F25" s="3">
        <v>16</v>
      </c>
      <c r="G25" s="3">
        <v>16</v>
      </c>
      <c r="H25" s="3">
        <v>12</v>
      </c>
      <c r="I25" s="3">
        <v>0</v>
      </c>
      <c r="J25" s="3">
        <v>4</v>
      </c>
      <c r="K25" s="3">
        <v>0</v>
      </c>
      <c r="L25" s="3">
        <v>0</v>
      </c>
      <c r="M25" s="3">
        <v>33</v>
      </c>
      <c r="N25" s="3">
        <v>8</v>
      </c>
      <c r="O25" s="3">
        <v>21</v>
      </c>
      <c r="P25" s="3">
        <v>4</v>
      </c>
      <c r="Q25" s="3">
        <v>0</v>
      </c>
      <c r="R25" s="3">
        <v>0</v>
      </c>
      <c r="S25" s="3">
        <v>0</v>
      </c>
    </row>
    <row r="26" spans="1:19" ht="18.75" x14ac:dyDescent="0.3">
      <c r="A26" s="6" t="str">
        <f>"041104"</f>
        <v>041104</v>
      </c>
      <c r="B26" s="6" t="s">
        <v>43</v>
      </c>
      <c r="C26" s="3">
        <v>7367</v>
      </c>
      <c r="D26" s="3">
        <v>6060</v>
      </c>
      <c r="E26" s="3">
        <v>6020</v>
      </c>
      <c r="F26" s="3">
        <v>40</v>
      </c>
      <c r="G26" s="3">
        <v>40</v>
      </c>
      <c r="H26" s="3">
        <v>30</v>
      </c>
      <c r="I26" s="3">
        <v>0</v>
      </c>
      <c r="J26" s="3">
        <v>10</v>
      </c>
      <c r="K26" s="3">
        <v>0</v>
      </c>
      <c r="L26" s="3">
        <v>0</v>
      </c>
      <c r="M26" s="3">
        <v>54</v>
      </c>
      <c r="N26" s="3">
        <v>15</v>
      </c>
      <c r="O26" s="3">
        <v>29</v>
      </c>
      <c r="P26" s="3">
        <v>10</v>
      </c>
      <c r="Q26" s="3">
        <v>0</v>
      </c>
      <c r="R26" s="3">
        <v>0</v>
      </c>
      <c r="S26" s="3">
        <v>0</v>
      </c>
    </row>
    <row r="27" spans="1:19" ht="18.75" x14ac:dyDescent="0.3">
      <c r="A27" s="6" t="str">
        <f>"041105"</f>
        <v>041105</v>
      </c>
      <c r="B27" s="6" t="s">
        <v>44</v>
      </c>
      <c r="C27" s="3">
        <v>8927</v>
      </c>
      <c r="D27" s="3">
        <v>7300</v>
      </c>
      <c r="E27" s="3">
        <v>7266</v>
      </c>
      <c r="F27" s="3">
        <v>34</v>
      </c>
      <c r="G27" s="3">
        <v>34</v>
      </c>
      <c r="H27" s="3">
        <v>19</v>
      </c>
      <c r="I27" s="3">
        <v>5</v>
      </c>
      <c r="J27" s="3">
        <v>10</v>
      </c>
      <c r="K27" s="3">
        <v>0</v>
      </c>
      <c r="L27" s="3">
        <v>0</v>
      </c>
      <c r="M27" s="3">
        <v>74</v>
      </c>
      <c r="N27" s="3">
        <v>23</v>
      </c>
      <c r="O27" s="3">
        <v>41</v>
      </c>
      <c r="P27" s="3">
        <v>10</v>
      </c>
      <c r="Q27" s="3">
        <v>0</v>
      </c>
      <c r="R27" s="3">
        <v>0</v>
      </c>
      <c r="S27" s="3">
        <v>0</v>
      </c>
    </row>
    <row r="28" spans="1:19" ht="18.75" x14ac:dyDescent="0.3">
      <c r="A28" s="6" t="str">
        <f>"041106"</f>
        <v>041106</v>
      </c>
      <c r="B28" s="6" t="s">
        <v>45</v>
      </c>
      <c r="C28" s="3">
        <v>4335</v>
      </c>
      <c r="D28" s="3">
        <v>3480</v>
      </c>
      <c r="E28" s="3">
        <v>3475</v>
      </c>
      <c r="F28" s="3">
        <v>5</v>
      </c>
      <c r="G28" s="3">
        <v>5</v>
      </c>
      <c r="H28" s="3">
        <v>4</v>
      </c>
      <c r="I28" s="3">
        <v>0</v>
      </c>
      <c r="J28" s="3">
        <v>1</v>
      </c>
      <c r="K28" s="3">
        <v>0</v>
      </c>
      <c r="L28" s="3">
        <v>0</v>
      </c>
      <c r="M28" s="3">
        <v>27</v>
      </c>
      <c r="N28" s="3">
        <v>6</v>
      </c>
      <c r="O28" s="3">
        <v>20</v>
      </c>
      <c r="P28" s="3">
        <v>1</v>
      </c>
      <c r="Q28" s="3">
        <v>0</v>
      </c>
      <c r="R28" s="3">
        <v>0</v>
      </c>
      <c r="S28" s="3">
        <v>0</v>
      </c>
    </row>
    <row r="29" spans="1:19" ht="18.75" x14ac:dyDescent="0.3">
      <c r="A29" s="6" t="str">
        <f>"041107"</f>
        <v>041107</v>
      </c>
      <c r="B29" s="6" t="s">
        <v>46</v>
      </c>
      <c r="C29" s="3">
        <v>4691</v>
      </c>
      <c r="D29" s="3">
        <v>3897</v>
      </c>
      <c r="E29" s="3">
        <v>3854</v>
      </c>
      <c r="F29" s="3">
        <v>43</v>
      </c>
      <c r="G29" s="3">
        <v>43</v>
      </c>
      <c r="H29" s="3">
        <v>30</v>
      </c>
      <c r="I29" s="3">
        <v>6</v>
      </c>
      <c r="J29" s="3">
        <v>7</v>
      </c>
      <c r="K29" s="3">
        <v>0</v>
      </c>
      <c r="L29" s="3">
        <v>0</v>
      </c>
      <c r="M29" s="3">
        <v>40</v>
      </c>
      <c r="N29" s="3">
        <v>14</v>
      </c>
      <c r="O29" s="3">
        <v>19</v>
      </c>
      <c r="P29" s="3">
        <v>7</v>
      </c>
      <c r="Q29" s="3">
        <v>0</v>
      </c>
      <c r="R29" s="3">
        <v>0</v>
      </c>
      <c r="S29" s="3">
        <v>0</v>
      </c>
    </row>
    <row r="30" spans="1:19" ht="18.75" x14ac:dyDescent="0.3">
      <c r="A30" s="5" t="s">
        <v>47</v>
      </c>
      <c r="B30" s="5"/>
      <c r="C30" s="2">
        <v>41769</v>
      </c>
      <c r="D30" s="2">
        <v>33748</v>
      </c>
      <c r="E30" s="2">
        <v>33579</v>
      </c>
      <c r="F30" s="2">
        <v>169</v>
      </c>
      <c r="G30" s="2">
        <v>169</v>
      </c>
      <c r="H30" s="2">
        <v>132</v>
      </c>
      <c r="I30" s="2">
        <v>4</v>
      </c>
      <c r="J30" s="2">
        <v>33</v>
      </c>
      <c r="K30" s="2">
        <v>0</v>
      </c>
      <c r="L30" s="2">
        <v>0</v>
      </c>
      <c r="M30" s="2">
        <v>371</v>
      </c>
      <c r="N30" s="2">
        <v>86</v>
      </c>
      <c r="O30" s="2">
        <v>252</v>
      </c>
      <c r="P30" s="2">
        <v>33</v>
      </c>
      <c r="Q30" s="2">
        <v>0</v>
      </c>
      <c r="R30" s="2">
        <v>0</v>
      </c>
      <c r="S30" s="2">
        <v>0</v>
      </c>
    </row>
    <row r="31" spans="1:19" ht="18.75" x14ac:dyDescent="0.3">
      <c r="A31" s="6" t="str">
        <f>"041201"</f>
        <v>041201</v>
      </c>
      <c r="B31" s="6" t="s">
        <v>48</v>
      </c>
      <c r="C31" s="3">
        <v>14948</v>
      </c>
      <c r="D31" s="3">
        <v>12273</v>
      </c>
      <c r="E31" s="3">
        <v>12229</v>
      </c>
      <c r="F31" s="3">
        <v>44</v>
      </c>
      <c r="G31" s="3">
        <v>44</v>
      </c>
      <c r="H31" s="3">
        <v>29</v>
      </c>
      <c r="I31" s="3">
        <v>1</v>
      </c>
      <c r="J31" s="3">
        <v>14</v>
      </c>
      <c r="K31" s="3">
        <v>0</v>
      </c>
      <c r="L31" s="3">
        <v>0</v>
      </c>
      <c r="M31" s="3">
        <v>165</v>
      </c>
      <c r="N31" s="3">
        <v>33</v>
      </c>
      <c r="O31" s="3">
        <v>118</v>
      </c>
      <c r="P31" s="3">
        <v>14</v>
      </c>
      <c r="Q31" s="3">
        <v>0</v>
      </c>
      <c r="R31" s="3">
        <v>0</v>
      </c>
      <c r="S31" s="3">
        <v>0</v>
      </c>
    </row>
    <row r="32" spans="1:19" ht="18.75" x14ac:dyDescent="0.3">
      <c r="A32" s="6" t="str">
        <f>"041202"</f>
        <v>041202</v>
      </c>
      <c r="B32" s="6" t="s">
        <v>49</v>
      </c>
      <c r="C32" s="3">
        <v>5144</v>
      </c>
      <c r="D32" s="3">
        <v>4125</v>
      </c>
      <c r="E32" s="3">
        <v>4091</v>
      </c>
      <c r="F32" s="3">
        <v>34</v>
      </c>
      <c r="G32" s="3">
        <v>34</v>
      </c>
      <c r="H32" s="3">
        <v>26</v>
      </c>
      <c r="I32" s="3">
        <v>1</v>
      </c>
      <c r="J32" s="3">
        <v>7</v>
      </c>
      <c r="K32" s="3">
        <v>0</v>
      </c>
      <c r="L32" s="3">
        <v>0</v>
      </c>
      <c r="M32" s="3">
        <v>50</v>
      </c>
      <c r="N32" s="3">
        <v>10</v>
      </c>
      <c r="O32" s="3">
        <v>33</v>
      </c>
      <c r="P32" s="3">
        <v>7</v>
      </c>
      <c r="Q32" s="3">
        <v>0</v>
      </c>
      <c r="R32" s="3">
        <v>0</v>
      </c>
      <c r="S32" s="3">
        <v>0</v>
      </c>
    </row>
    <row r="33" spans="1:19" ht="18.75" x14ac:dyDescent="0.3">
      <c r="A33" s="6" t="str">
        <f>"041203"</f>
        <v>041203</v>
      </c>
      <c r="B33" s="6" t="s">
        <v>50</v>
      </c>
      <c r="C33" s="3">
        <v>4629</v>
      </c>
      <c r="D33" s="3">
        <v>3717</v>
      </c>
      <c r="E33" s="3">
        <v>3691</v>
      </c>
      <c r="F33" s="3">
        <v>26</v>
      </c>
      <c r="G33" s="3">
        <v>26</v>
      </c>
      <c r="H33" s="3">
        <v>25</v>
      </c>
      <c r="I33" s="3">
        <v>0</v>
      </c>
      <c r="J33" s="3">
        <v>1</v>
      </c>
      <c r="K33" s="3">
        <v>0</v>
      </c>
      <c r="L33" s="3">
        <v>0</v>
      </c>
      <c r="M33" s="3">
        <v>32</v>
      </c>
      <c r="N33" s="3">
        <v>10</v>
      </c>
      <c r="O33" s="3">
        <v>21</v>
      </c>
      <c r="P33" s="3">
        <v>1</v>
      </c>
      <c r="Q33" s="3">
        <v>0</v>
      </c>
      <c r="R33" s="3">
        <v>0</v>
      </c>
      <c r="S33" s="3">
        <v>0</v>
      </c>
    </row>
    <row r="34" spans="1:19" ht="18.75" x14ac:dyDescent="0.3">
      <c r="A34" s="6" t="str">
        <f>"041204"</f>
        <v>041204</v>
      </c>
      <c r="B34" s="6" t="s">
        <v>51</v>
      </c>
      <c r="C34" s="3">
        <v>7436</v>
      </c>
      <c r="D34" s="3">
        <v>5865</v>
      </c>
      <c r="E34" s="3">
        <v>5828</v>
      </c>
      <c r="F34" s="3">
        <v>37</v>
      </c>
      <c r="G34" s="3">
        <v>37</v>
      </c>
      <c r="H34" s="3">
        <v>26</v>
      </c>
      <c r="I34" s="3">
        <v>0</v>
      </c>
      <c r="J34" s="3">
        <v>11</v>
      </c>
      <c r="K34" s="3">
        <v>0</v>
      </c>
      <c r="L34" s="3">
        <v>0</v>
      </c>
      <c r="M34" s="3">
        <v>55</v>
      </c>
      <c r="N34" s="3">
        <v>13</v>
      </c>
      <c r="O34" s="3">
        <v>31</v>
      </c>
      <c r="P34" s="3">
        <v>11</v>
      </c>
      <c r="Q34" s="3">
        <v>0</v>
      </c>
      <c r="R34" s="3">
        <v>0</v>
      </c>
      <c r="S34" s="3">
        <v>0</v>
      </c>
    </row>
    <row r="35" spans="1:19" ht="18.75" x14ac:dyDescent="0.3">
      <c r="A35" s="6" t="str">
        <f>"041205"</f>
        <v>041205</v>
      </c>
      <c r="B35" s="6" t="s">
        <v>52</v>
      </c>
      <c r="C35" s="3">
        <v>5665</v>
      </c>
      <c r="D35" s="3">
        <v>4587</v>
      </c>
      <c r="E35" s="3">
        <v>4579</v>
      </c>
      <c r="F35" s="3">
        <v>8</v>
      </c>
      <c r="G35" s="3">
        <v>8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51</v>
      </c>
      <c r="N35" s="3">
        <v>11</v>
      </c>
      <c r="O35" s="3">
        <v>40</v>
      </c>
      <c r="P35" s="3">
        <v>0</v>
      </c>
      <c r="Q35" s="3">
        <v>0</v>
      </c>
      <c r="R35" s="3">
        <v>0</v>
      </c>
      <c r="S35" s="3">
        <v>0</v>
      </c>
    </row>
    <row r="36" spans="1:19" ht="18.75" x14ac:dyDescent="0.3">
      <c r="A36" s="6" t="str">
        <f>"041206"</f>
        <v>041206</v>
      </c>
      <c r="B36" s="6" t="s">
        <v>53</v>
      </c>
      <c r="C36" s="3">
        <v>3947</v>
      </c>
      <c r="D36" s="3">
        <v>3181</v>
      </c>
      <c r="E36" s="3">
        <v>3161</v>
      </c>
      <c r="F36" s="3">
        <v>20</v>
      </c>
      <c r="G36" s="3">
        <v>20</v>
      </c>
      <c r="H36" s="3">
        <v>18</v>
      </c>
      <c r="I36" s="3">
        <v>2</v>
      </c>
      <c r="J36" s="3">
        <v>0</v>
      </c>
      <c r="K36" s="3">
        <v>0</v>
      </c>
      <c r="L36" s="3">
        <v>0</v>
      </c>
      <c r="M36" s="3">
        <v>18</v>
      </c>
      <c r="N36" s="3">
        <v>9</v>
      </c>
      <c r="O36" s="3">
        <v>9</v>
      </c>
      <c r="P36" s="3">
        <v>0</v>
      </c>
      <c r="Q36" s="3">
        <v>0</v>
      </c>
      <c r="R36" s="3">
        <v>0</v>
      </c>
      <c r="S36" s="3">
        <v>0</v>
      </c>
    </row>
    <row r="37" spans="1:19" ht="18.75" x14ac:dyDescent="0.3">
      <c r="A37" s="5" t="s">
        <v>54</v>
      </c>
      <c r="B37" s="5"/>
      <c r="C37" s="2">
        <v>83473</v>
      </c>
      <c r="D37" s="2">
        <v>68062</v>
      </c>
      <c r="E37" s="2">
        <v>67596</v>
      </c>
      <c r="F37" s="2">
        <v>466</v>
      </c>
      <c r="G37" s="2">
        <v>466</v>
      </c>
      <c r="H37" s="2">
        <v>378</v>
      </c>
      <c r="I37" s="2">
        <v>21</v>
      </c>
      <c r="J37" s="2">
        <v>67</v>
      </c>
      <c r="K37" s="2">
        <v>1</v>
      </c>
      <c r="L37" s="2">
        <v>0</v>
      </c>
      <c r="M37" s="2">
        <v>717</v>
      </c>
      <c r="N37" s="2">
        <v>254</v>
      </c>
      <c r="O37" s="2">
        <v>396</v>
      </c>
      <c r="P37" s="2">
        <v>67</v>
      </c>
      <c r="Q37" s="2">
        <v>1</v>
      </c>
      <c r="R37" s="2">
        <v>0</v>
      </c>
      <c r="S37" s="2">
        <v>0</v>
      </c>
    </row>
    <row r="38" spans="1:19" ht="18.75" x14ac:dyDescent="0.3">
      <c r="A38" s="6" t="str">
        <f>"041801"</f>
        <v>041801</v>
      </c>
      <c r="B38" s="6" t="s">
        <v>55</v>
      </c>
      <c r="C38" s="3">
        <v>3277</v>
      </c>
      <c r="D38" s="3">
        <v>2745</v>
      </c>
      <c r="E38" s="3">
        <v>2719</v>
      </c>
      <c r="F38" s="3">
        <v>26</v>
      </c>
      <c r="G38" s="3">
        <v>25</v>
      </c>
      <c r="H38" s="3">
        <v>21</v>
      </c>
      <c r="I38" s="3">
        <v>4</v>
      </c>
      <c r="J38" s="3">
        <v>0</v>
      </c>
      <c r="K38" s="3">
        <v>1</v>
      </c>
      <c r="L38" s="3">
        <v>0</v>
      </c>
      <c r="M38" s="3">
        <v>28</v>
      </c>
      <c r="N38" s="3">
        <v>12</v>
      </c>
      <c r="O38" s="3">
        <v>16</v>
      </c>
      <c r="P38" s="3">
        <v>0</v>
      </c>
      <c r="Q38" s="3">
        <v>0</v>
      </c>
      <c r="R38" s="3">
        <v>0</v>
      </c>
      <c r="S38" s="3">
        <v>0</v>
      </c>
    </row>
    <row r="39" spans="1:19" ht="18.75" x14ac:dyDescent="0.3">
      <c r="A39" s="6" t="str">
        <f>"041802"</f>
        <v>041802</v>
      </c>
      <c r="B39" s="6" t="s">
        <v>56</v>
      </c>
      <c r="C39" s="3">
        <v>3376</v>
      </c>
      <c r="D39" s="3">
        <v>2735</v>
      </c>
      <c r="E39" s="3">
        <v>2717</v>
      </c>
      <c r="F39" s="3">
        <v>18</v>
      </c>
      <c r="G39" s="3">
        <v>19</v>
      </c>
      <c r="H39" s="3">
        <v>16</v>
      </c>
      <c r="I39" s="3">
        <v>0</v>
      </c>
      <c r="J39" s="3">
        <v>3</v>
      </c>
      <c r="K39" s="3">
        <v>0</v>
      </c>
      <c r="L39" s="3">
        <v>0</v>
      </c>
      <c r="M39" s="3">
        <v>40</v>
      </c>
      <c r="N39" s="3">
        <v>25</v>
      </c>
      <c r="O39" s="3">
        <v>12</v>
      </c>
      <c r="P39" s="3">
        <v>3</v>
      </c>
      <c r="Q39" s="3">
        <v>1</v>
      </c>
      <c r="R39" s="3">
        <v>0</v>
      </c>
      <c r="S39" s="3">
        <v>0</v>
      </c>
    </row>
    <row r="40" spans="1:19" ht="18.75" x14ac:dyDescent="0.3">
      <c r="A40" s="6" t="str">
        <f>"041803"</f>
        <v>041803</v>
      </c>
      <c r="B40" s="6" t="s">
        <v>57</v>
      </c>
      <c r="C40" s="3">
        <v>3294</v>
      </c>
      <c r="D40" s="3">
        <v>2698</v>
      </c>
      <c r="E40" s="3">
        <v>2680</v>
      </c>
      <c r="F40" s="3">
        <v>18</v>
      </c>
      <c r="G40" s="3">
        <v>18</v>
      </c>
      <c r="H40" s="3">
        <v>14</v>
      </c>
      <c r="I40" s="3">
        <v>3</v>
      </c>
      <c r="J40" s="3">
        <v>1</v>
      </c>
      <c r="K40" s="3">
        <v>0</v>
      </c>
      <c r="L40" s="3">
        <v>0</v>
      </c>
      <c r="M40" s="3">
        <v>21</v>
      </c>
      <c r="N40" s="3">
        <v>9</v>
      </c>
      <c r="O40" s="3">
        <v>11</v>
      </c>
      <c r="P40" s="3">
        <v>1</v>
      </c>
      <c r="Q40" s="3">
        <v>0</v>
      </c>
      <c r="R40" s="3">
        <v>0</v>
      </c>
      <c r="S40" s="3">
        <v>0</v>
      </c>
    </row>
    <row r="41" spans="1:19" ht="18.75" x14ac:dyDescent="0.3">
      <c r="A41" s="6" t="str">
        <f>"041804"</f>
        <v>041804</v>
      </c>
      <c r="B41" s="6" t="s">
        <v>58</v>
      </c>
      <c r="C41" s="3">
        <v>10836</v>
      </c>
      <c r="D41" s="3">
        <v>8920</v>
      </c>
      <c r="E41" s="3">
        <v>8867</v>
      </c>
      <c r="F41" s="3">
        <v>53</v>
      </c>
      <c r="G41" s="3">
        <v>53</v>
      </c>
      <c r="H41" s="3">
        <v>48</v>
      </c>
      <c r="I41" s="3">
        <v>0</v>
      </c>
      <c r="J41" s="3">
        <v>5</v>
      </c>
      <c r="K41" s="3">
        <v>0</v>
      </c>
      <c r="L41" s="3">
        <v>0</v>
      </c>
      <c r="M41" s="3">
        <v>65</v>
      </c>
      <c r="N41" s="3">
        <v>9</v>
      </c>
      <c r="O41" s="3">
        <v>51</v>
      </c>
      <c r="P41" s="3">
        <v>5</v>
      </c>
      <c r="Q41" s="3">
        <v>0</v>
      </c>
      <c r="R41" s="3">
        <v>0</v>
      </c>
      <c r="S41" s="3">
        <v>0</v>
      </c>
    </row>
    <row r="42" spans="1:19" ht="18.75" x14ac:dyDescent="0.3">
      <c r="A42" s="6" t="str">
        <f>"041805"</f>
        <v>041805</v>
      </c>
      <c r="B42" s="6" t="s">
        <v>59</v>
      </c>
      <c r="C42" s="3">
        <v>7876</v>
      </c>
      <c r="D42" s="3">
        <v>6382</v>
      </c>
      <c r="E42" s="3">
        <v>6313</v>
      </c>
      <c r="F42" s="3">
        <v>69</v>
      </c>
      <c r="G42" s="3">
        <v>69</v>
      </c>
      <c r="H42" s="3">
        <v>56</v>
      </c>
      <c r="I42" s="3">
        <v>6</v>
      </c>
      <c r="J42" s="3">
        <v>7</v>
      </c>
      <c r="K42" s="3">
        <v>0</v>
      </c>
      <c r="L42" s="3">
        <v>0</v>
      </c>
      <c r="M42" s="3">
        <v>77</v>
      </c>
      <c r="N42" s="3">
        <v>50</v>
      </c>
      <c r="O42" s="3">
        <v>20</v>
      </c>
      <c r="P42" s="3">
        <v>7</v>
      </c>
      <c r="Q42" s="3">
        <v>0</v>
      </c>
      <c r="R42" s="3">
        <v>0</v>
      </c>
      <c r="S42" s="3">
        <v>0</v>
      </c>
    </row>
    <row r="43" spans="1:19" ht="18.75" x14ac:dyDescent="0.3">
      <c r="A43" s="6" t="str">
        <f>"041806"</f>
        <v>041806</v>
      </c>
      <c r="B43" s="6" t="s">
        <v>60</v>
      </c>
      <c r="C43" s="3">
        <v>5704</v>
      </c>
      <c r="D43" s="3">
        <v>4745</v>
      </c>
      <c r="E43" s="3">
        <v>4717</v>
      </c>
      <c r="F43" s="3">
        <v>28</v>
      </c>
      <c r="G43" s="3">
        <v>28</v>
      </c>
      <c r="H43" s="3">
        <v>21</v>
      </c>
      <c r="I43" s="3">
        <v>0</v>
      </c>
      <c r="J43" s="3">
        <v>7</v>
      </c>
      <c r="K43" s="3">
        <v>0</v>
      </c>
      <c r="L43" s="3">
        <v>0</v>
      </c>
      <c r="M43" s="3">
        <v>46</v>
      </c>
      <c r="N43" s="3">
        <v>10</v>
      </c>
      <c r="O43" s="3">
        <v>29</v>
      </c>
      <c r="P43" s="3">
        <v>7</v>
      </c>
      <c r="Q43" s="3">
        <v>0</v>
      </c>
      <c r="R43" s="3">
        <v>0</v>
      </c>
      <c r="S43" s="3">
        <v>0</v>
      </c>
    </row>
    <row r="44" spans="1:19" ht="18.75" x14ac:dyDescent="0.3">
      <c r="A44" s="6" t="str">
        <f>"041807"</f>
        <v>041807</v>
      </c>
      <c r="B44" s="6" t="s">
        <v>61</v>
      </c>
      <c r="C44" s="3">
        <v>9936</v>
      </c>
      <c r="D44" s="3">
        <v>7954</v>
      </c>
      <c r="E44" s="3">
        <v>7907</v>
      </c>
      <c r="F44" s="3">
        <v>47</v>
      </c>
      <c r="G44" s="3">
        <v>47</v>
      </c>
      <c r="H44" s="3">
        <v>37</v>
      </c>
      <c r="I44" s="3">
        <v>0</v>
      </c>
      <c r="J44" s="3">
        <v>10</v>
      </c>
      <c r="K44" s="3">
        <v>0</v>
      </c>
      <c r="L44" s="3">
        <v>0</v>
      </c>
      <c r="M44" s="3">
        <v>83</v>
      </c>
      <c r="N44" s="3">
        <v>19</v>
      </c>
      <c r="O44" s="3">
        <v>54</v>
      </c>
      <c r="P44" s="3">
        <v>10</v>
      </c>
      <c r="Q44" s="3">
        <v>0</v>
      </c>
      <c r="R44" s="3">
        <v>0</v>
      </c>
      <c r="S44" s="3">
        <v>0</v>
      </c>
    </row>
    <row r="45" spans="1:19" ht="18.75" x14ac:dyDescent="0.3">
      <c r="A45" s="6" t="str">
        <f>"041808"</f>
        <v>041808</v>
      </c>
      <c r="B45" s="6" t="s">
        <v>62</v>
      </c>
      <c r="C45" s="3">
        <v>7420</v>
      </c>
      <c r="D45" s="3">
        <v>5964</v>
      </c>
      <c r="E45" s="3">
        <v>5938</v>
      </c>
      <c r="F45" s="3">
        <v>26</v>
      </c>
      <c r="G45" s="3">
        <v>26</v>
      </c>
      <c r="H45" s="3">
        <v>22</v>
      </c>
      <c r="I45" s="3">
        <v>2</v>
      </c>
      <c r="J45" s="3">
        <v>2</v>
      </c>
      <c r="K45" s="3">
        <v>0</v>
      </c>
      <c r="L45" s="3">
        <v>0</v>
      </c>
      <c r="M45" s="3">
        <v>86</v>
      </c>
      <c r="N45" s="3">
        <v>49</v>
      </c>
      <c r="O45" s="3">
        <v>35</v>
      </c>
      <c r="P45" s="3">
        <v>2</v>
      </c>
      <c r="Q45" s="3">
        <v>0</v>
      </c>
      <c r="R45" s="3">
        <v>0</v>
      </c>
      <c r="S45" s="3">
        <v>0</v>
      </c>
    </row>
    <row r="46" spans="1:19" ht="18.75" x14ac:dyDescent="0.3">
      <c r="A46" s="6" t="str">
        <f>"041809"</f>
        <v>041809</v>
      </c>
      <c r="B46" s="6" t="s">
        <v>63</v>
      </c>
      <c r="C46" s="3">
        <v>3892</v>
      </c>
      <c r="D46" s="3">
        <v>3178</v>
      </c>
      <c r="E46" s="3">
        <v>3153</v>
      </c>
      <c r="F46" s="3">
        <v>25</v>
      </c>
      <c r="G46" s="3">
        <v>25</v>
      </c>
      <c r="H46" s="3">
        <v>21</v>
      </c>
      <c r="I46" s="3">
        <v>1</v>
      </c>
      <c r="J46" s="3">
        <v>3</v>
      </c>
      <c r="K46" s="3">
        <v>0</v>
      </c>
      <c r="L46" s="3">
        <v>0</v>
      </c>
      <c r="M46" s="3">
        <v>33</v>
      </c>
      <c r="N46" s="3">
        <v>11</v>
      </c>
      <c r="O46" s="3">
        <v>19</v>
      </c>
      <c r="P46" s="3">
        <v>3</v>
      </c>
      <c r="Q46" s="3">
        <v>0</v>
      </c>
      <c r="R46" s="3">
        <v>0</v>
      </c>
      <c r="S46" s="3">
        <v>0</v>
      </c>
    </row>
    <row r="47" spans="1:19" ht="18.75" x14ac:dyDescent="0.3">
      <c r="A47" s="6" t="str">
        <f>"041810"</f>
        <v>041810</v>
      </c>
      <c r="B47" s="6" t="s">
        <v>64</v>
      </c>
      <c r="C47" s="3">
        <v>4440</v>
      </c>
      <c r="D47" s="3">
        <v>3631</v>
      </c>
      <c r="E47" s="3">
        <v>3607</v>
      </c>
      <c r="F47" s="3">
        <v>24</v>
      </c>
      <c r="G47" s="3">
        <v>24</v>
      </c>
      <c r="H47" s="3">
        <v>13</v>
      </c>
      <c r="I47" s="3">
        <v>1</v>
      </c>
      <c r="J47" s="3">
        <v>10</v>
      </c>
      <c r="K47" s="3">
        <v>0</v>
      </c>
      <c r="L47" s="3">
        <v>0</v>
      </c>
      <c r="M47" s="3">
        <v>38</v>
      </c>
      <c r="N47" s="3">
        <v>6</v>
      </c>
      <c r="O47" s="3">
        <v>22</v>
      </c>
      <c r="P47" s="3">
        <v>10</v>
      </c>
      <c r="Q47" s="3">
        <v>0</v>
      </c>
      <c r="R47" s="3">
        <v>0</v>
      </c>
      <c r="S47" s="3">
        <v>0</v>
      </c>
    </row>
    <row r="48" spans="1:19" ht="18.75" x14ac:dyDescent="0.3">
      <c r="A48" s="6" t="str">
        <f>"041811"</f>
        <v>041811</v>
      </c>
      <c r="B48" s="6" t="s">
        <v>65</v>
      </c>
      <c r="C48" s="3">
        <v>6953</v>
      </c>
      <c r="D48" s="3">
        <v>5704</v>
      </c>
      <c r="E48" s="3">
        <v>5651</v>
      </c>
      <c r="F48" s="3">
        <v>53</v>
      </c>
      <c r="G48" s="3">
        <v>53</v>
      </c>
      <c r="H48" s="3">
        <v>42</v>
      </c>
      <c r="I48" s="3">
        <v>0</v>
      </c>
      <c r="J48" s="3">
        <v>11</v>
      </c>
      <c r="K48" s="3">
        <v>0</v>
      </c>
      <c r="L48" s="3">
        <v>0</v>
      </c>
      <c r="M48" s="3">
        <v>72</v>
      </c>
      <c r="N48" s="3">
        <v>20</v>
      </c>
      <c r="O48" s="3">
        <v>41</v>
      </c>
      <c r="P48" s="3">
        <v>11</v>
      </c>
      <c r="Q48" s="3">
        <v>0</v>
      </c>
      <c r="R48" s="3">
        <v>0</v>
      </c>
      <c r="S48" s="3">
        <v>0</v>
      </c>
    </row>
    <row r="49" spans="1:19" ht="18.75" x14ac:dyDescent="0.3">
      <c r="A49" s="6" t="str">
        <f>"041812"</f>
        <v>041812</v>
      </c>
      <c r="B49" s="6" t="s">
        <v>66</v>
      </c>
      <c r="C49" s="3">
        <v>9109</v>
      </c>
      <c r="D49" s="3">
        <v>7500</v>
      </c>
      <c r="E49" s="3">
        <v>7474</v>
      </c>
      <c r="F49" s="3">
        <v>26</v>
      </c>
      <c r="G49" s="3">
        <v>26</v>
      </c>
      <c r="H49" s="3">
        <v>23</v>
      </c>
      <c r="I49" s="3">
        <v>1</v>
      </c>
      <c r="J49" s="3">
        <v>2</v>
      </c>
      <c r="K49" s="3">
        <v>0</v>
      </c>
      <c r="L49" s="3">
        <v>0</v>
      </c>
      <c r="M49" s="3">
        <v>64</v>
      </c>
      <c r="N49" s="3">
        <v>15</v>
      </c>
      <c r="O49" s="3">
        <v>47</v>
      </c>
      <c r="P49" s="3">
        <v>2</v>
      </c>
      <c r="Q49" s="3">
        <v>0</v>
      </c>
      <c r="R49" s="3">
        <v>0</v>
      </c>
      <c r="S49" s="3">
        <v>0</v>
      </c>
    </row>
    <row r="50" spans="1:19" ht="18.75" x14ac:dyDescent="0.3">
      <c r="A50" s="6" t="str">
        <f>"041813"</f>
        <v>041813</v>
      </c>
      <c r="B50" s="6" t="s">
        <v>67</v>
      </c>
      <c r="C50" s="3">
        <v>7360</v>
      </c>
      <c r="D50" s="3">
        <v>5906</v>
      </c>
      <c r="E50" s="3">
        <v>5853</v>
      </c>
      <c r="F50" s="3">
        <v>53</v>
      </c>
      <c r="G50" s="3">
        <v>53</v>
      </c>
      <c r="H50" s="3">
        <v>44</v>
      </c>
      <c r="I50" s="3">
        <v>3</v>
      </c>
      <c r="J50" s="3">
        <v>6</v>
      </c>
      <c r="K50" s="3">
        <v>0</v>
      </c>
      <c r="L50" s="3">
        <v>0</v>
      </c>
      <c r="M50" s="3">
        <v>64</v>
      </c>
      <c r="N50" s="3">
        <v>19</v>
      </c>
      <c r="O50" s="3">
        <v>39</v>
      </c>
      <c r="P50" s="3">
        <v>6</v>
      </c>
      <c r="Q50" s="3">
        <v>0</v>
      </c>
      <c r="R50" s="3">
        <v>0</v>
      </c>
      <c r="S50" s="3">
        <v>0</v>
      </c>
    </row>
    <row r="51" spans="1:19" ht="18.75" x14ac:dyDescent="0.3">
      <c r="A51" s="6" t="s">
        <v>68</v>
      </c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8.75" x14ac:dyDescent="0.3">
      <c r="A52" s="5" t="str">
        <f>"046401"</f>
        <v>046401</v>
      </c>
      <c r="B52" s="5" t="s">
        <v>69</v>
      </c>
      <c r="C52" s="2">
        <v>95739</v>
      </c>
      <c r="D52" s="2">
        <v>80962</v>
      </c>
      <c r="E52" s="2">
        <v>80564</v>
      </c>
      <c r="F52" s="2">
        <v>398</v>
      </c>
      <c r="G52" s="2">
        <v>397</v>
      </c>
      <c r="H52" s="2">
        <v>260</v>
      </c>
      <c r="I52" s="2">
        <v>3</v>
      </c>
      <c r="J52" s="2">
        <v>134</v>
      </c>
      <c r="K52" s="2">
        <v>1</v>
      </c>
      <c r="L52" s="2">
        <v>0</v>
      </c>
      <c r="M52" s="2">
        <v>1113</v>
      </c>
      <c r="N52" s="2">
        <v>203</v>
      </c>
      <c r="O52" s="2">
        <v>776</v>
      </c>
      <c r="P52" s="2">
        <v>134</v>
      </c>
      <c r="Q52" s="2">
        <v>0</v>
      </c>
      <c r="R52" s="2">
        <v>0</v>
      </c>
      <c r="S52" s="2">
        <v>0</v>
      </c>
    </row>
    <row r="53" spans="1:19" ht="18.75" x14ac:dyDescent="0.3">
      <c r="A53" s="7" t="s">
        <v>70</v>
      </c>
      <c r="B53" s="7"/>
      <c r="C53" s="4">
        <v>375177</v>
      </c>
      <c r="D53" s="4">
        <v>308267</v>
      </c>
      <c r="E53" s="4">
        <v>306188</v>
      </c>
      <c r="F53" s="4">
        <v>2079</v>
      </c>
      <c r="G53" s="4">
        <v>2074</v>
      </c>
      <c r="H53" s="4">
        <v>1545</v>
      </c>
      <c r="I53" s="4">
        <v>70</v>
      </c>
      <c r="J53" s="4">
        <v>459</v>
      </c>
      <c r="K53" s="4">
        <v>6</v>
      </c>
      <c r="L53" s="4">
        <v>0</v>
      </c>
      <c r="M53" s="4">
        <v>3735</v>
      </c>
      <c r="N53" s="4">
        <v>992</v>
      </c>
      <c r="O53" s="4">
        <v>2284</v>
      </c>
      <c r="P53" s="4">
        <v>459</v>
      </c>
      <c r="Q53" s="4">
        <v>1</v>
      </c>
      <c r="R53" s="4">
        <v>0</v>
      </c>
      <c r="S53" s="4">
        <v>0</v>
      </c>
    </row>
  </sheetData>
  <pageMargins left="0.7" right="0.7" top="0.75" bottom="0.75" header="0.3" footer="0.3"/>
  <pageSetup paperSize="8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2023-07-11T14:46:12Z</cp:lastPrinted>
  <dcterms:created xsi:type="dcterms:W3CDTF">2023-07-11T14:46:40Z</dcterms:created>
  <dcterms:modified xsi:type="dcterms:W3CDTF">2023-07-11T14:46:40Z</dcterms:modified>
</cp:coreProperties>
</file>