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spolne\"/>
    </mc:Choice>
  </mc:AlternateContent>
  <bookViews>
    <workbookView xWindow="0" yWindow="0" windowWidth="21600" windowHeight="9750"/>
  </bookViews>
  <sheets>
    <sheet name="rejestr_wyborcow_2019_kw_1_2019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<sst xmlns="http://schemas.openxmlformats.org/spreadsheetml/2006/main" count="115" uniqueCount="76">
  <si>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</si>
  <si>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</si>
  <si>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</si>
  <si>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</si>
  <si>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</si>
  <si>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</si>
  <si>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</si>
  <si>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</si>
  <si>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</si>
  <si>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</si>
  <si>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</si>
  <si>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</si>
  <si>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</si>
  <si>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</si>
  <si>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</si>
  <si>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</si>
  <si>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</si>
  <si>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</si>
  <si>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</si>
  <si>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</si>
  <si>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aleksandrowski</t>
  </si>
  <si>
    <t>Włocławek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</si>
  <si>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</si>
  <si>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</si>
  <si>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</si>
  <si>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</si>
  <si>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</si>
  <si>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</si>
  <si>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</si>
  <si>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</si>
  <si>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</si>
  <si>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</si>
  <si>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lipnowski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</si>
  <si>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</si>
  <si>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</si>
  <si>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</si>
  <si>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</si>
  <si>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</si>
  <si>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</si>
  <si>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</si>
  <si>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</si>
  <si>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</si>
  <si>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</si>
  <si>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radziejowski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</si>
  <si>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</si>
  <si>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</si>
  <si>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</si>
  <si>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</si>
  <si>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</si>
  <si>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</si>
  <si>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</si>
  <si>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</si>
  <si>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rypiński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</si>
  <si>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</si>
  <si>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</si>
  <si>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</si>
  <si>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</si>
  <si>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</si>
  <si>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</si>
  <si>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</si>
  <si>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włocławski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</si>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</sst>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0" fontId="16" fillId="0" borderId="0" xfId="0" applyFont="1"/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right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A32" workbookViewId="0">
      <selection activeCell="A51" sqref="A51:B51"/>
    </sheetView>
  </sheetViews>
  <sheetFormatPr defaultRowHeight="15" x14ac:dyDescent="0.25"/>
  <cols>
    <col min="1" max="1" width="8.28515625" customWidth="1"/>
    <col min="2" max="2" width="26" customWidth="1"/>
    <col min="3" max="3" width="16.28515625" customWidth="1"/>
    <col min="4" max="4" width="13.42578125" customWidth="1"/>
    <col min="5" max="5" width="12.5703125" customWidth="1"/>
    <col min="6" max="6" width="13.140625" customWidth="1"/>
    <col min="7" max="7" width="12.7109375" customWidth="1"/>
    <col min="8" max="8" width="15" customWidth="1"/>
    <col min="9" max="9" width="13.5703125" customWidth="1"/>
    <col min="10" max="10" width="12.85546875" customWidth="1"/>
    <col min="11" max="11" width="13.28515625" customWidth="1"/>
    <col min="12" max="12" width="13" customWidth="1"/>
    <col min="13" max="13" width="12.140625" customWidth="1"/>
    <col min="14" max="14" width="14.5703125" customWidth="1"/>
    <col min="15" max="15" width="12.140625" customWidth="1"/>
    <col min="16" max="16" width="13.140625" customWidth="1"/>
    <col min="17" max="17" width="15.28515625" customWidth="1"/>
    <col min="18" max="18" width="12" customWidth="1"/>
  </cols>
  <sheetData>
    <row r="1" spans="1:18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s="9" customFormat="1" ht="20.100000000000001" customHeight="1" x14ac:dyDescent="0.25">
      <c r="A2" s="5" t="s">
        <v>18</v>
      </c>
      <c r="B2" s="6"/>
      <c r="C2" s="7"/>
      <c r="D2" s="8">
        <v>54155</v>
      </c>
      <c r="E2" s="8">
        <v>44267</v>
      </c>
      <c r="F2" s="8">
        <v>43846</v>
      </c>
      <c r="G2" s="8">
        <v>421</v>
      </c>
      <c r="H2" s="8">
        <v>419</v>
      </c>
      <c r="I2" s="8">
        <v>366</v>
      </c>
      <c r="J2" s="8">
        <v>5</v>
      </c>
      <c r="K2" s="8">
        <v>48</v>
      </c>
      <c r="L2" s="8">
        <v>2</v>
      </c>
      <c r="M2" s="8">
        <v>518</v>
      </c>
      <c r="N2" s="8">
        <v>152</v>
      </c>
      <c r="O2" s="8">
        <v>318</v>
      </c>
      <c r="P2" s="8">
        <v>48</v>
      </c>
      <c r="Q2" s="8">
        <v>0</v>
      </c>
      <c r="R2" s="8">
        <v>0</v>
      </c>
    </row>
    <row r="3" spans="1:18" ht="20.100000000000001" customHeight="1" x14ac:dyDescent="0.25">
      <c r="A3" s="1" t="str">
        <f>"040101"</f>
        <v>040101</v>
      </c>
      <c r="B3" s="1" t="s">
        <v>19</v>
      </c>
      <c r="C3" s="1" t="s">
        <v>20</v>
      </c>
      <c r="D3" s="4">
        <v>11774</v>
      </c>
      <c r="E3" s="4">
        <v>9641</v>
      </c>
      <c r="F3" s="4">
        <v>9589</v>
      </c>
      <c r="G3" s="4">
        <v>52</v>
      </c>
      <c r="H3" s="4">
        <v>52</v>
      </c>
      <c r="I3" s="4">
        <v>44</v>
      </c>
      <c r="J3" s="4">
        <v>1</v>
      </c>
      <c r="K3" s="4">
        <v>7</v>
      </c>
      <c r="L3" s="4">
        <v>0</v>
      </c>
      <c r="M3" s="4">
        <v>97</v>
      </c>
      <c r="N3" s="4">
        <v>13</v>
      </c>
      <c r="O3" s="4">
        <v>77</v>
      </c>
      <c r="P3" s="4">
        <v>7</v>
      </c>
      <c r="Q3" s="4">
        <v>0</v>
      </c>
      <c r="R3" s="4">
        <v>0</v>
      </c>
    </row>
    <row r="4" spans="1:18" ht="20.100000000000001" customHeight="1" x14ac:dyDescent="0.25">
      <c r="A4" s="1" t="str">
        <f>"040102"</f>
        <v>040102</v>
      </c>
      <c r="B4" s="1" t="s">
        <v>22</v>
      </c>
      <c r="C4" s="1" t="s">
        <v>20</v>
      </c>
      <c r="D4" s="4">
        <v>9993</v>
      </c>
      <c r="E4" s="4">
        <v>8530</v>
      </c>
      <c r="F4" s="4">
        <v>8391</v>
      </c>
      <c r="G4" s="4">
        <v>139</v>
      </c>
      <c r="H4" s="4">
        <v>139</v>
      </c>
      <c r="I4" s="4">
        <v>121</v>
      </c>
      <c r="J4" s="4">
        <v>0</v>
      </c>
      <c r="K4" s="4">
        <v>18</v>
      </c>
      <c r="L4" s="4">
        <v>0</v>
      </c>
      <c r="M4" s="4">
        <v>131</v>
      </c>
      <c r="N4" s="4">
        <v>14</v>
      </c>
      <c r="O4" s="4">
        <v>99</v>
      </c>
      <c r="P4" s="4">
        <v>18</v>
      </c>
      <c r="Q4" s="4">
        <v>0</v>
      </c>
      <c r="R4" s="4">
        <v>0</v>
      </c>
    </row>
    <row r="5" spans="1:18" ht="20.100000000000001" customHeight="1" x14ac:dyDescent="0.25">
      <c r="A5" s="1" t="str">
        <f>"040103"</f>
        <v>040103</v>
      </c>
      <c r="B5" s="1" t="s">
        <v>23</v>
      </c>
      <c r="C5" s="1" t="s">
        <v>20</v>
      </c>
      <c r="D5" s="4">
        <v>1928</v>
      </c>
      <c r="E5" s="4">
        <v>1609</v>
      </c>
      <c r="F5" s="4">
        <v>1559</v>
      </c>
      <c r="G5" s="4">
        <v>50</v>
      </c>
      <c r="H5" s="4">
        <v>49</v>
      </c>
      <c r="I5" s="4">
        <v>40</v>
      </c>
      <c r="J5" s="4">
        <v>2</v>
      </c>
      <c r="K5" s="4">
        <v>7</v>
      </c>
      <c r="L5" s="4">
        <v>1</v>
      </c>
      <c r="M5" s="4">
        <v>24</v>
      </c>
      <c r="N5" s="4">
        <v>3</v>
      </c>
      <c r="O5" s="4">
        <v>14</v>
      </c>
      <c r="P5" s="4">
        <v>7</v>
      </c>
      <c r="Q5" s="4">
        <v>0</v>
      </c>
      <c r="R5" s="4">
        <v>0</v>
      </c>
    </row>
    <row r="6" spans="1:18" ht="20.100000000000001" customHeight="1" x14ac:dyDescent="0.25">
      <c r="A6" s="1" t="str">
        <f>"040104"</f>
        <v>040104</v>
      </c>
      <c r="B6" s="1" t="s">
        <v>24</v>
      </c>
      <c r="C6" s="1" t="s">
        <v>20</v>
      </c>
      <c r="D6" s="4">
        <v>11688</v>
      </c>
      <c r="E6" s="4">
        <v>9223</v>
      </c>
      <c r="F6" s="4">
        <v>9169</v>
      </c>
      <c r="G6" s="4">
        <v>54</v>
      </c>
      <c r="H6" s="4">
        <v>53</v>
      </c>
      <c r="I6" s="4">
        <v>46</v>
      </c>
      <c r="J6" s="4">
        <v>0</v>
      </c>
      <c r="K6" s="4">
        <v>7</v>
      </c>
      <c r="L6" s="4">
        <v>1</v>
      </c>
      <c r="M6" s="4">
        <v>124</v>
      </c>
      <c r="N6" s="4">
        <v>62</v>
      </c>
      <c r="O6" s="4">
        <v>55</v>
      </c>
      <c r="P6" s="4">
        <v>7</v>
      </c>
      <c r="Q6" s="4">
        <v>0</v>
      </c>
      <c r="R6" s="4">
        <v>0</v>
      </c>
    </row>
    <row r="7" spans="1:18" ht="20.100000000000001" customHeight="1" x14ac:dyDescent="0.25">
      <c r="A7" s="1" t="str">
        <f>"040105"</f>
        <v>040105</v>
      </c>
      <c r="B7" s="1" t="s">
        <v>25</v>
      </c>
      <c r="C7" s="1" t="s">
        <v>20</v>
      </c>
      <c r="D7" s="4">
        <v>4320</v>
      </c>
      <c r="E7" s="4">
        <v>3509</v>
      </c>
      <c r="F7" s="4">
        <v>3493</v>
      </c>
      <c r="G7" s="4">
        <v>16</v>
      </c>
      <c r="H7" s="4">
        <v>16</v>
      </c>
      <c r="I7" s="4">
        <v>13</v>
      </c>
      <c r="J7" s="4">
        <v>0</v>
      </c>
      <c r="K7" s="4">
        <v>3</v>
      </c>
      <c r="L7" s="4">
        <v>0</v>
      </c>
      <c r="M7" s="4">
        <v>19</v>
      </c>
      <c r="N7" s="4">
        <v>3</v>
      </c>
      <c r="O7" s="4">
        <v>13</v>
      </c>
      <c r="P7" s="4">
        <v>3</v>
      </c>
      <c r="Q7" s="4">
        <v>0</v>
      </c>
      <c r="R7" s="4">
        <v>0</v>
      </c>
    </row>
    <row r="8" spans="1:18" ht="20.100000000000001" customHeight="1" x14ac:dyDescent="0.25">
      <c r="A8" s="1" t="str">
        <f>"040106"</f>
        <v>040106</v>
      </c>
      <c r="B8" s="1" t="s">
        <v>26</v>
      </c>
      <c r="C8" s="1" t="s">
        <v>20</v>
      </c>
      <c r="D8" s="4">
        <v>3257</v>
      </c>
      <c r="E8" s="4">
        <v>2684</v>
      </c>
      <c r="F8" s="4">
        <v>2680</v>
      </c>
      <c r="G8" s="4">
        <v>4</v>
      </c>
      <c r="H8" s="4">
        <v>4</v>
      </c>
      <c r="I8" s="4">
        <v>3</v>
      </c>
      <c r="J8" s="4">
        <v>0</v>
      </c>
      <c r="K8" s="4">
        <v>1</v>
      </c>
      <c r="L8" s="4">
        <v>0</v>
      </c>
      <c r="M8" s="4">
        <v>21</v>
      </c>
      <c r="N8" s="4">
        <v>3</v>
      </c>
      <c r="O8" s="4">
        <v>17</v>
      </c>
      <c r="P8" s="4">
        <v>1</v>
      </c>
      <c r="Q8" s="4">
        <v>0</v>
      </c>
      <c r="R8" s="4">
        <v>0</v>
      </c>
    </row>
    <row r="9" spans="1:18" ht="20.100000000000001" customHeight="1" x14ac:dyDescent="0.25">
      <c r="A9" s="1" t="str">
        <f>"040107"</f>
        <v>040107</v>
      </c>
      <c r="B9" s="1" t="s">
        <v>27</v>
      </c>
      <c r="C9" s="1" t="s">
        <v>20</v>
      </c>
      <c r="D9" s="4">
        <v>3133</v>
      </c>
      <c r="E9" s="4">
        <v>2539</v>
      </c>
      <c r="F9" s="4">
        <v>2481</v>
      </c>
      <c r="G9" s="4">
        <v>58</v>
      </c>
      <c r="H9" s="4">
        <v>58</v>
      </c>
      <c r="I9" s="4">
        <v>55</v>
      </c>
      <c r="J9" s="4">
        <v>1</v>
      </c>
      <c r="K9" s="4">
        <v>2</v>
      </c>
      <c r="L9" s="4">
        <v>0</v>
      </c>
      <c r="M9" s="4">
        <v>44</v>
      </c>
      <c r="N9" s="4">
        <v>23</v>
      </c>
      <c r="O9" s="4">
        <v>19</v>
      </c>
      <c r="P9" s="4">
        <v>2</v>
      </c>
      <c r="Q9" s="4">
        <v>0</v>
      </c>
      <c r="R9" s="4">
        <v>0</v>
      </c>
    </row>
    <row r="10" spans="1:18" ht="20.100000000000001" customHeight="1" x14ac:dyDescent="0.25">
      <c r="A10" s="1" t="str">
        <f>"040108"</f>
        <v>040108</v>
      </c>
      <c r="B10" s="1" t="s">
        <v>28</v>
      </c>
      <c r="C10" s="1" t="s">
        <v>20</v>
      </c>
      <c r="D10" s="4">
        <v>4538</v>
      </c>
      <c r="E10" s="4">
        <v>3651</v>
      </c>
      <c r="F10" s="4">
        <v>3620</v>
      </c>
      <c r="G10" s="4">
        <v>31</v>
      </c>
      <c r="H10" s="4">
        <v>31</v>
      </c>
      <c r="I10" s="4">
        <v>28</v>
      </c>
      <c r="J10" s="4">
        <v>1</v>
      </c>
      <c r="K10" s="4">
        <v>2</v>
      </c>
      <c r="L10" s="4">
        <v>0</v>
      </c>
      <c r="M10" s="4">
        <v>25</v>
      </c>
      <c r="N10" s="4">
        <v>6</v>
      </c>
      <c r="O10" s="4">
        <v>17</v>
      </c>
      <c r="P10" s="4">
        <v>2</v>
      </c>
      <c r="Q10" s="4">
        <v>0</v>
      </c>
      <c r="R10" s="4">
        <v>0</v>
      </c>
    </row>
    <row r="11" spans="1:18" ht="20.100000000000001" customHeight="1" x14ac:dyDescent="0.25">
      <c r="A11" s="1" t="str">
        <f>"040109"</f>
        <v>040109</v>
      </c>
      <c r="B11" s="1" t="s">
        <v>29</v>
      </c>
      <c r="C11" s="1" t="s">
        <v>20</v>
      </c>
      <c r="D11" s="4">
        <v>3524</v>
      </c>
      <c r="E11" s="4">
        <v>2881</v>
      </c>
      <c r="F11" s="4">
        <v>2864</v>
      </c>
      <c r="G11" s="4">
        <v>17</v>
      </c>
      <c r="H11" s="4">
        <v>17</v>
      </c>
      <c r="I11" s="4">
        <v>16</v>
      </c>
      <c r="J11" s="4">
        <v>0</v>
      </c>
      <c r="K11" s="4">
        <v>1</v>
      </c>
      <c r="L11" s="4">
        <v>0</v>
      </c>
      <c r="M11" s="4">
        <v>33</v>
      </c>
      <c r="N11" s="4">
        <v>25</v>
      </c>
      <c r="O11" s="4">
        <v>7</v>
      </c>
      <c r="P11" s="4">
        <v>1</v>
      </c>
      <c r="Q11" s="4">
        <v>0</v>
      </c>
      <c r="R11" s="4">
        <v>0</v>
      </c>
    </row>
    <row r="12" spans="1:18" s="9" customFormat="1" ht="20.100000000000001" customHeight="1" x14ac:dyDescent="0.25">
      <c r="A12" s="5" t="s">
        <v>30</v>
      </c>
      <c r="B12" s="6"/>
      <c r="C12" s="7"/>
      <c r="D12" s="8">
        <v>65202</v>
      </c>
      <c r="E12" s="8">
        <v>52202</v>
      </c>
      <c r="F12" s="8">
        <v>51650</v>
      </c>
      <c r="G12" s="8">
        <v>552</v>
      </c>
      <c r="H12" s="8">
        <v>550</v>
      </c>
      <c r="I12" s="8">
        <v>346</v>
      </c>
      <c r="J12" s="8">
        <v>28</v>
      </c>
      <c r="K12" s="8">
        <v>176</v>
      </c>
      <c r="L12" s="8">
        <v>2</v>
      </c>
      <c r="M12" s="8">
        <v>738</v>
      </c>
      <c r="N12" s="8">
        <v>181</v>
      </c>
      <c r="O12" s="8">
        <v>381</v>
      </c>
      <c r="P12" s="8">
        <v>176</v>
      </c>
      <c r="Q12" s="8">
        <v>0</v>
      </c>
      <c r="R12" s="8">
        <v>0</v>
      </c>
    </row>
    <row r="13" spans="1:18" ht="20.100000000000001" customHeight="1" x14ac:dyDescent="0.25">
      <c r="A13" s="1" t="str">
        <f>"040801"</f>
        <v>040801</v>
      </c>
      <c r="B13" s="1" t="s">
        <v>31</v>
      </c>
      <c r="C13" s="1" t="s">
        <v>32</v>
      </c>
      <c r="D13" s="4">
        <v>13548</v>
      </c>
      <c r="E13" s="4">
        <v>11167</v>
      </c>
      <c r="F13" s="4">
        <v>11058</v>
      </c>
      <c r="G13" s="4">
        <v>109</v>
      </c>
      <c r="H13" s="4">
        <v>109</v>
      </c>
      <c r="I13" s="4">
        <v>54</v>
      </c>
      <c r="J13" s="4">
        <v>0</v>
      </c>
      <c r="K13" s="4">
        <v>55</v>
      </c>
      <c r="L13" s="4">
        <v>0</v>
      </c>
      <c r="M13" s="4">
        <v>175</v>
      </c>
      <c r="N13" s="4">
        <v>25</v>
      </c>
      <c r="O13" s="4">
        <v>95</v>
      </c>
      <c r="P13" s="4">
        <v>55</v>
      </c>
      <c r="Q13" s="4">
        <v>0</v>
      </c>
      <c r="R13" s="4">
        <v>0</v>
      </c>
    </row>
    <row r="14" spans="1:18" ht="20.100000000000001" customHeight="1" x14ac:dyDescent="0.25">
      <c r="A14" s="1" t="str">
        <f>"040802"</f>
        <v>040802</v>
      </c>
      <c r="B14" s="1" t="s">
        <v>33</v>
      </c>
      <c r="C14" s="1" t="s">
        <v>32</v>
      </c>
      <c r="D14" s="4">
        <v>3114</v>
      </c>
      <c r="E14" s="4">
        <v>2470</v>
      </c>
      <c r="F14" s="4">
        <v>2420</v>
      </c>
      <c r="G14" s="4">
        <v>50</v>
      </c>
      <c r="H14" s="4">
        <v>50</v>
      </c>
      <c r="I14" s="4">
        <v>36</v>
      </c>
      <c r="J14" s="4">
        <v>9</v>
      </c>
      <c r="K14" s="4">
        <v>5</v>
      </c>
      <c r="L14" s="4">
        <v>0</v>
      </c>
      <c r="M14" s="4">
        <v>26</v>
      </c>
      <c r="N14" s="4">
        <v>7</v>
      </c>
      <c r="O14" s="4">
        <v>14</v>
      </c>
      <c r="P14" s="4">
        <v>5</v>
      </c>
      <c r="Q14" s="4">
        <v>0</v>
      </c>
      <c r="R14" s="4">
        <v>0</v>
      </c>
    </row>
    <row r="15" spans="1:18" ht="20.100000000000001" customHeight="1" x14ac:dyDescent="0.25">
      <c r="A15" s="1" t="str">
        <f>"040803"</f>
        <v>040803</v>
      </c>
      <c r="B15" s="1" t="s">
        <v>34</v>
      </c>
      <c r="C15" s="1" t="s">
        <v>32</v>
      </c>
      <c r="D15" s="4">
        <v>2976</v>
      </c>
      <c r="E15" s="4">
        <v>2411</v>
      </c>
      <c r="F15" s="4">
        <v>2376</v>
      </c>
      <c r="G15" s="4">
        <v>35</v>
      </c>
      <c r="H15" s="4">
        <v>35</v>
      </c>
      <c r="I15" s="4">
        <v>33</v>
      </c>
      <c r="J15" s="4">
        <v>1</v>
      </c>
      <c r="K15" s="4">
        <v>1</v>
      </c>
      <c r="L15" s="4">
        <v>0</v>
      </c>
      <c r="M15" s="4">
        <v>19</v>
      </c>
      <c r="N15" s="4">
        <v>0</v>
      </c>
      <c r="O15" s="4">
        <v>18</v>
      </c>
      <c r="P15" s="4">
        <v>1</v>
      </c>
      <c r="Q15" s="4">
        <v>0</v>
      </c>
      <c r="R15" s="4">
        <v>0</v>
      </c>
    </row>
    <row r="16" spans="1:18" ht="20.100000000000001" customHeight="1" x14ac:dyDescent="0.25">
      <c r="A16" s="1" t="str">
        <f>"040804"</f>
        <v>040804</v>
      </c>
      <c r="B16" s="1" t="s">
        <v>35</v>
      </c>
      <c r="C16" s="1" t="s">
        <v>32</v>
      </c>
      <c r="D16" s="4">
        <v>7683</v>
      </c>
      <c r="E16" s="4">
        <v>6252</v>
      </c>
      <c r="F16" s="4">
        <v>6200</v>
      </c>
      <c r="G16" s="4">
        <v>52</v>
      </c>
      <c r="H16" s="4">
        <v>52</v>
      </c>
      <c r="I16" s="4">
        <v>31</v>
      </c>
      <c r="J16" s="4">
        <v>0</v>
      </c>
      <c r="K16" s="4">
        <v>21</v>
      </c>
      <c r="L16" s="4">
        <v>0</v>
      </c>
      <c r="M16" s="4">
        <v>69</v>
      </c>
      <c r="N16" s="4">
        <v>8</v>
      </c>
      <c r="O16" s="4">
        <v>40</v>
      </c>
      <c r="P16" s="4">
        <v>21</v>
      </c>
      <c r="Q16" s="4">
        <v>0</v>
      </c>
      <c r="R16" s="4">
        <v>0</v>
      </c>
    </row>
    <row r="17" spans="1:18" ht="20.100000000000001" customHeight="1" x14ac:dyDescent="0.25">
      <c r="A17" s="1" t="str">
        <f>"040805"</f>
        <v>040805</v>
      </c>
      <c r="B17" s="1" t="s">
        <v>36</v>
      </c>
      <c r="C17" s="1" t="s">
        <v>32</v>
      </c>
      <c r="D17" s="4">
        <v>7108</v>
      </c>
      <c r="E17" s="4">
        <v>5649</v>
      </c>
      <c r="F17" s="4">
        <v>5598</v>
      </c>
      <c r="G17" s="4">
        <v>51</v>
      </c>
      <c r="H17" s="4">
        <v>51</v>
      </c>
      <c r="I17" s="4">
        <v>38</v>
      </c>
      <c r="J17" s="4">
        <v>3</v>
      </c>
      <c r="K17" s="4">
        <v>10</v>
      </c>
      <c r="L17" s="4">
        <v>0</v>
      </c>
      <c r="M17" s="4">
        <v>65</v>
      </c>
      <c r="N17" s="4">
        <v>8</v>
      </c>
      <c r="O17" s="4">
        <v>47</v>
      </c>
      <c r="P17" s="4">
        <v>10</v>
      </c>
      <c r="Q17" s="4">
        <v>0</v>
      </c>
      <c r="R17" s="4">
        <v>0</v>
      </c>
    </row>
    <row r="18" spans="1:18" ht="20.100000000000001" customHeight="1" x14ac:dyDescent="0.25">
      <c r="A18" s="1" t="str">
        <f>"040806"</f>
        <v>040806</v>
      </c>
      <c r="B18" s="1" t="s">
        <v>37</v>
      </c>
      <c r="C18" s="1" t="s">
        <v>32</v>
      </c>
      <c r="D18" s="4">
        <v>11758</v>
      </c>
      <c r="E18" s="4">
        <v>9264</v>
      </c>
      <c r="F18" s="4">
        <v>9193</v>
      </c>
      <c r="G18" s="4">
        <v>71</v>
      </c>
      <c r="H18" s="4">
        <v>71</v>
      </c>
      <c r="I18" s="4">
        <v>47</v>
      </c>
      <c r="J18" s="4">
        <v>4</v>
      </c>
      <c r="K18" s="4">
        <v>20</v>
      </c>
      <c r="L18" s="4">
        <v>0</v>
      </c>
      <c r="M18" s="4">
        <v>102</v>
      </c>
      <c r="N18" s="4">
        <v>22</v>
      </c>
      <c r="O18" s="4">
        <v>60</v>
      </c>
      <c r="P18" s="4">
        <v>20</v>
      </c>
      <c r="Q18" s="4">
        <v>0</v>
      </c>
      <c r="R18" s="4">
        <v>0</v>
      </c>
    </row>
    <row r="19" spans="1:18" ht="20.100000000000001" customHeight="1" x14ac:dyDescent="0.25">
      <c r="A19" s="1" t="str">
        <f>"040807"</f>
        <v>040807</v>
      </c>
      <c r="B19" s="1" t="s">
        <v>38</v>
      </c>
      <c r="C19" s="1" t="s">
        <v>32</v>
      </c>
      <c r="D19" s="4">
        <v>7522</v>
      </c>
      <c r="E19" s="4">
        <v>6020</v>
      </c>
      <c r="F19" s="4">
        <v>5955</v>
      </c>
      <c r="G19" s="4">
        <v>65</v>
      </c>
      <c r="H19" s="4">
        <v>64</v>
      </c>
      <c r="I19" s="4">
        <v>31</v>
      </c>
      <c r="J19" s="4">
        <v>7</v>
      </c>
      <c r="K19" s="4">
        <v>26</v>
      </c>
      <c r="L19" s="4">
        <v>1</v>
      </c>
      <c r="M19" s="4">
        <v>101</v>
      </c>
      <c r="N19" s="4">
        <v>18</v>
      </c>
      <c r="O19" s="4">
        <v>57</v>
      </c>
      <c r="P19" s="4">
        <v>26</v>
      </c>
      <c r="Q19" s="4">
        <v>0</v>
      </c>
      <c r="R19" s="4">
        <v>0</v>
      </c>
    </row>
    <row r="20" spans="1:18" ht="20.100000000000001" customHeight="1" x14ac:dyDescent="0.25">
      <c r="A20" s="1" t="str">
        <f>"040808"</f>
        <v>040808</v>
      </c>
      <c r="B20" s="1" t="s">
        <v>39</v>
      </c>
      <c r="C20" s="1" t="s">
        <v>32</v>
      </c>
      <c r="D20" s="4">
        <v>4683</v>
      </c>
      <c r="E20" s="4">
        <v>3681</v>
      </c>
      <c r="F20" s="4">
        <v>3629</v>
      </c>
      <c r="G20" s="4">
        <v>52</v>
      </c>
      <c r="H20" s="4">
        <v>52</v>
      </c>
      <c r="I20" s="4">
        <v>44</v>
      </c>
      <c r="J20" s="4">
        <v>1</v>
      </c>
      <c r="K20" s="4">
        <v>7</v>
      </c>
      <c r="L20" s="4">
        <v>0</v>
      </c>
      <c r="M20" s="4">
        <v>36</v>
      </c>
      <c r="N20" s="4">
        <v>6</v>
      </c>
      <c r="O20" s="4">
        <v>23</v>
      </c>
      <c r="P20" s="4">
        <v>7</v>
      </c>
      <c r="Q20" s="4">
        <v>0</v>
      </c>
      <c r="R20" s="4">
        <v>0</v>
      </c>
    </row>
    <row r="21" spans="1:18" ht="20.100000000000001" customHeight="1" x14ac:dyDescent="0.25">
      <c r="A21" s="1" t="str">
        <f>"040809"</f>
        <v>040809</v>
      </c>
      <c r="B21" s="1" t="s">
        <v>40</v>
      </c>
      <c r="C21" s="1" t="s">
        <v>32</v>
      </c>
      <c r="D21" s="4">
        <v>6810</v>
      </c>
      <c r="E21" s="4">
        <v>5288</v>
      </c>
      <c r="F21" s="4">
        <v>5221</v>
      </c>
      <c r="G21" s="4">
        <v>67</v>
      </c>
      <c r="H21" s="4">
        <v>66</v>
      </c>
      <c r="I21" s="4">
        <v>32</v>
      </c>
      <c r="J21" s="4">
        <v>3</v>
      </c>
      <c r="K21" s="4">
        <v>31</v>
      </c>
      <c r="L21" s="4">
        <v>1</v>
      </c>
      <c r="M21" s="4">
        <v>145</v>
      </c>
      <c r="N21" s="4">
        <v>87</v>
      </c>
      <c r="O21" s="4">
        <v>27</v>
      </c>
      <c r="P21" s="4">
        <v>31</v>
      </c>
      <c r="Q21" s="4">
        <v>0</v>
      </c>
      <c r="R21" s="4">
        <v>0</v>
      </c>
    </row>
    <row r="22" spans="1:18" ht="20.100000000000001" customHeight="1" x14ac:dyDescent="0.25">
      <c r="A22" s="5" t="s">
        <v>41</v>
      </c>
      <c r="B22" s="6"/>
      <c r="C22" s="7"/>
      <c r="D22" s="8">
        <v>40679</v>
      </c>
      <c r="E22" s="8">
        <v>33634</v>
      </c>
      <c r="F22" s="8">
        <v>33373</v>
      </c>
      <c r="G22" s="8">
        <v>261</v>
      </c>
      <c r="H22" s="8">
        <v>261</v>
      </c>
      <c r="I22" s="8">
        <v>189</v>
      </c>
      <c r="J22" s="8">
        <v>19</v>
      </c>
      <c r="K22" s="8">
        <v>53</v>
      </c>
      <c r="L22" s="8">
        <v>0</v>
      </c>
      <c r="M22" s="8">
        <v>326</v>
      </c>
      <c r="N22" s="8">
        <v>73</v>
      </c>
      <c r="O22" s="8">
        <v>200</v>
      </c>
      <c r="P22" s="8">
        <v>53</v>
      </c>
      <c r="Q22" s="8">
        <v>0</v>
      </c>
      <c r="R22" s="8">
        <v>0</v>
      </c>
    </row>
    <row r="23" spans="1:18" ht="20.100000000000001" customHeight="1" x14ac:dyDescent="0.25">
      <c r="A23" s="1" t="str">
        <f>"041101"</f>
        <v>041101</v>
      </c>
      <c r="B23" s="1" t="s">
        <v>42</v>
      </c>
      <c r="C23" s="1" t="s">
        <v>43</v>
      </c>
      <c r="D23" s="4">
        <v>5346</v>
      </c>
      <c r="E23" s="4">
        <v>4531</v>
      </c>
      <c r="F23" s="4">
        <v>4507</v>
      </c>
      <c r="G23" s="4">
        <v>24</v>
      </c>
      <c r="H23" s="4">
        <v>24</v>
      </c>
      <c r="I23" s="4">
        <v>15</v>
      </c>
      <c r="J23" s="4">
        <v>0</v>
      </c>
      <c r="K23" s="4">
        <v>9</v>
      </c>
      <c r="L23" s="4">
        <v>0</v>
      </c>
      <c r="M23" s="4">
        <v>58</v>
      </c>
      <c r="N23" s="4">
        <v>11</v>
      </c>
      <c r="O23" s="4">
        <v>38</v>
      </c>
      <c r="P23" s="4">
        <v>9</v>
      </c>
      <c r="Q23" s="4">
        <v>0</v>
      </c>
      <c r="R23" s="4">
        <v>0</v>
      </c>
    </row>
    <row r="24" spans="1:18" ht="20.100000000000001" customHeight="1" x14ac:dyDescent="0.25">
      <c r="A24" s="1" t="str">
        <f>"041102"</f>
        <v>041102</v>
      </c>
      <c r="B24" s="1" t="s">
        <v>44</v>
      </c>
      <c r="C24" s="1" t="s">
        <v>43</v>
      </c>
      <c r="D24" s="4">
        <v>3581</v>
      </c>
      <c r="E24" s="4">
        <v>2938</v>
      </c>
      <c r="F24" s="4">
        <v>2888</v>
      </c>
      <c r="G24" s="4">
        <v>50</v>
      </c>
      <c r="H24" s="4">
        <v>50</v>
      </c>
      <c r="I24" s="4">
        <v>40</v>
      </c>
      <c r="J24" s="4">
        <v>4</v>
      </c>
      <c r="K24" s="4">
        <v>6</v>
      </c>
      <c r="L24" s="4">
        <v>0</v>
      </c>
      <c r="M24" s="4">
        <v>25</v>
      </c>
      <c r="N24" s="4">
        <v>5</v>
      </c>
      <c r="O24" s="4">
        <v>14</v>
      </c>
      <c r="P24" s="4">
        <v>6</v>
      </c>
      <c r="Q24" s="4">
        <v>0</v>
      </c>
      <c r="R24" s="4">
        <v>0</v>
      </c>
    </row>
    <row r="25" spans="1:18" ht="20.100000000000001" customHeight="1" x14ac:dyDescent="0.25">
      <c r="A25" s="1" t="str">
        <f>"041103"</f>
        <v>041103</v>
      </c>
      <c r="B25" s="1" t="s">
        <v>45</v>
      </c>
      <c r="C25" s="1" t="s">
        <v>43</v>
      </c>
      <c r="D25" s="4">
        <v>5315</v>
      </c>
      <c r="E25" s="4">
        <v>4431</v>
      </c>
      <c r="F25" s="4">
        <v>4414</v>
      </c>
      <c r="G25" s="4">
        <v>17</v>
      </c>
      <c r="H25" s="4">
        <v>17</v>
      </c>
      <c r="I25" s="4">
        <v>13</v>
      </c>
      <c r="J25" s="4">
        <v>0</v>
      </c>
      <c r="K25" s="4">
        <v>4</v>
      </c>
      <c r="L25" s="4">
        <v>0</v>
      </c>
      <c r="M25" s="4">
        <v>36</v>
      </c>
      <c r="N25" s="4">
        <v>6</v>
      </c>
      <c r="O25" s="4">
        <v>26</v>
      </c>
      <c r="P25" s="4">
        <v>4</v>
      </c>
      <c r="Q25" s="4">
        <v>0</v>
      </c>
      <c r="R25" s="4">
        <v>0</v>
      </c>
    </row>
    <row r="26" spans="1:18" ht="20.100000000000001" customHeight="1" x14ac:dyDescent="0.25">
      <c r="A26" s="1" t="str">
        <f>"041104"</f>
        <v>041104</v>
      </c>
      <c r="B26" s="1" t="s">
        <v>46</v>
      </c>
      <c r="C26" s="1" t="s">
        <v>43</v>
      </c>
      <c r="D26" s="4">
        <v>7756</v>
      </c>
      <c r="E26" s="4">
        <v>6388</v>
      </c>
      <c r="F26" s="4">
        <v>6341</v>
      </c>
      <c r="G26" s="4">
        <v>47</v>
      </c>
      <c r="H26" s="4">
        <v>47</v>
      </c>
      <c r="I26" s="4">
        <v>34</v>
      </c>
      <c r="J26" s="4">
        <v>0</v>
      </c>
      <c r="K26" s="4">
        <v>13</v>
      </c>
      <c r="L26" s="4">
        <v>0</v>
      </c>
      <c r="M26" s="4">
        <v>62</v>
      </c>
      <c r="N26" s="4">
        <v>14</v>
      </c>
      <c r="O26" s="4">
        <v>35</v>
      </c>
      <c r="P26" s="4">
        <v>13</v>
      </c>
      <c r="Q26" s="4">
        <v>0</v>
      </c>
      <c r="R26" s="4">
        <v>0</v>
      </c>
    </row>
    <row r="27" spans="1:18" ht="20.100000000000001" customHeight="1" x14ac:dyDescent="0.25">
      <c r="A27" s="1" t="str">
        <f>"041105"</f>
        <v>041105</v>
      </c>
      <c r="B27" s="1" t="s">
        <v>47</v>
      </c>
      <c r="C27" s="1" t="s">
        <v>43</v>
      </c>
      <c r="D27" s="4">
        <v>9327</v>
      </c>
      <c r="E27" s="4">
        <v>7674</v>
      </c>
      <c r="F27" s="4">
        <v>7612</v>
      </c>
      <c r="G27" s="4">
        <v>62</v>
      </c>
      <c r="H27" s="4">
        <v>62</v>
      </c>
      <c r="I27" s="4">
        <v>41</v>
      </c>
      <c r="J27" s="4">
        <v>8</v>
      </c>
      <c r="K27" s="4">
        <v>13</v>
      </c>
      <c r="L27" s="4">
        <v>0</v>
      </c>
      <c r="M27" s="4">
        <v>75</v>
      </c>
      <c r="N27" s="4">
        <v>20</v>
      </c>
      <c r="O27" s="4">
        <v>42</v>
      </c>
      <c r="P27" s="4">
        <v>13</v>
      </c>
      <c r="Q27" s="4">
        <v>0</v>
      </c>
      <c r="R27" s="4">
        <v>0</v>
      </c>
    </row>
    <row r="28" spans="1:18" ht="20.100000000000001" customHeight="1" x14ac:dyDescent="0.25">
      <c r="A28" s="1" t="str">
        <f>"041106"</f>
        <v>041106</v>
      </c>
      <c r="B28" s="1" t="s">
        <v>48</v>
      </c>
      <c r="C28" s="1" t="s">
        <v>43</v>
      </c>
      <c r="D28" s="4">
        <v>4448</v>
      </c>
      <c r="E28" s="4">
        <v>3626</v>
      </c>
      <c r="F28" s="4">
        <v>3619</v>
      </c>
      <c r="G28" s="4">
        <v>7</v>
      </c>
      <c r="H28" s="4">
        <v>7</v>
      </c>
      <c r="I28" s="4">
        <v>5</v>
      </c>
      <c r="J28" s="4">
        <v>0</v>
      </c>
      <c r="K28" s="4">
        <v>2</v>
      </c>
      <c r="L28" s="4">
        <v>0</v>
      </c>
      <c r="M28" s="4">
        <v>30</v>
      </c>
      <c r="N28" s="4">
        <v>5</v>
      </c>
      <c r="O28" s="4">
        <v>23</v>
      </c>
      <c r="P28" s="4">
        <v>2</v>
      </c>
      <c r="Q28" s="4">
        <v>0</v>
      </c>
      <c r="R28" s="4">
        <v>0</v>
      </c>
    </row>
    <row r="29" spans="1:18" ht="20.100000000000001" customHeight="1" x14ac:dyDescent="0.25">
      <c r="A29" s="1" t="str">
        <f>"041107"</f>
        <v>041107</v>
      </c>
      <c r="B29" s="1" t="s">
        <v>49</v>
      </c>
      <c r="C29" s="1" t="s">
        <v>43</v>
      </c>
      <c r="D29" s="4">
        <v>4906</v>
      </c>
      <c r="E29" s="4">
        <v>4046</v>
      </c>
      <c r="F29" s="4">
        <v>3992</v>
      </c>
      <c r="G29" s="4">
        <v>54</v>
      </c>
      <c r="H29" s="4">
        <v>54</v>
      </c>
      <c r="I29" s="4">
        <v>41</v>
      </c>
      <c r="J29" s="4">
        <v>7</v>
      </c>
      <c r="K29" s="4">
        <v>6</v>
      </c>
      <c r="L29" s="4">
        <v>0</v>
      </c>
      <c r="M29" s="4">
        <v>40</v>
      </c>
      <c r="N29" s="4">
        <v>12</v>
      </c>
      <c r="O29" s="4">
        <v>22</v>
      </c>
      <c r="P29" s="4">
        <v>6</v>
      </c>
      <c r="Q29" s="4">
        <v>0</v>
      </c>
      <c r="R29" s="4">
        <v>0</v>
      </c>
    </row>
    <row r="30" spans="1:18" s="9" customFormat="1" ht="20.100000000000001" customHeight="1" x14ac:dyDescent="0.25">
      <c r="A30" s="5" t="s">
        <v>50</v>
      </c>
      <c r="B30" s="6"/>
      <c r="C30" s="7"/>
      <c r="D30" s="8">
        <v>43320</v>
      </c>
      <c r="E30" s="8">
        <v>34826</v>
      </c>
      <c r="F30" s="8">
        <v>34613</v>
      </c>
      <c r="G30" s="8">
        <v>213</v>
      </c>
      <c r="H30" s="8">
        <v>213</v>
      </c>
      <c r="I30" s="8">
        <v>165</v>
      </c>
      <c r="J30" s="8">
        <v>4</v>
      </c>
      <c r="K30" s="8">
        <v>44</v>
      </c>
      <c r="L30" s="8">
        <v>0</v>
      </c>
      <c r="M30" s="8">
        <v>381</v>
      </c>
      <c r="N30" s="8">
        <v>77</v>
      </c>
      <c r="O30" s="8">
        <v>260</v>
      </c>
      <c r="P30" s="8">
        <v>44</v>
      </c>
      <c r="Q30" s="8">
        <v>0</v>
      </c>
      <c r="R30" s="8">
        <v>0</v>
      </c>
    </row>
    <row r="31" spans="1:18" ht="20.100000000000001" customHeight="1" x14ac:dyDescent="0.25">
      <c r="A31" s="1" t="str">
        <f>"041201"</f>
        <v>041201</v>
      </c>
      <c r="B31" s="1" t="s">
        <v>51</v>
      </c>
      <c r="C31" s="1" t="s">
        <v>52</v>
      </c>
      <c r="D31" s="4">
        <v>15764</v>
      </c>
      <c r="E31" s="4">
        <v>12849</v>
      </c>
      <c r="F31" s="4">
        <v>12789</v>
      </c>
      <c r="G31" s="4">
        <v>60</v>
      </c>
      <c r="H31" s="4">
        <v>60</v>
      </c>
      <c r="I31" s="4">
        <v>39</v>
      </c>
      <c r="J31" s="4">
        <v>1</v>
      </c>
      <c r="K31" s="4">
        <v>20</v>
      </c>
      <c r="L31" s="4">
        <v>0</v>
      </c>
      <c r="M31" s="4">
        <v>161</v>
      </c>
      <c r="N31" s="4">
        <v>26</v>
      </c>
      <c r="O31" s="4">
        <v>115</v>
      </c>
      <c r="P31" s="4">
        <v>20</v>
      </c>
      <c r="Q31" s="4">
        <v>0</v>
      </c>
      <c r="R31" s="4">
        <v>0</v>
      </c>
    </row>
    <row r="32" spans="1:18" ht="20.100000000000001" customHeight="1" x14ac:dyDescent="0.25">
      <c r="A32" s="1" t="str">
        <f>"041202"</f>
        <v>041202</v>
      </c>
      <c r="B32" s="1" t="s">
        <v>53</v>
      </c>
      <c r="C32" s="1" t="s">
        <v>52</v>
      </c>
      <c r="D32" s="4">
        <v>5346</v>
      </c>
      <c r="E32" s="4">
        <v>4232</v>
      </c>
      <c r="F32" s="4">
        <v>4185</v>
      </c>
      <c r="G32" s="4">
        <v>47</v>
      </c>
      <c r="H32" s="4">
        <v>47</v>
      </c>
      <c r="I32" s="4">
        <v>36</v>
      </c>
      <c r="J32" s="4">
        <v>2</v>
      </c>
      <c r="K32" s="4">
        <v>9</v>
      </c>
      <c r="L32" s="4">
        <v>0</v>
      </c>
      <c r="M32" s="4">
        <v>51</v>
      </c>
      <c r="N32" s="4">
        <v>8</v>
      </c>
      <c r="O32" s="4">
        <v>34</v>
      </c>
      <c r="P32" s="4">
        <v>9</v>
      </c>
      <c r="Q32" s="4">
        <v>0</v>
      </c>
      <c r="R32" s="4">
        <v>0</v>
      </c>
    </row>
    <row r="33" spans="1:18" ht="20.100000000000001" customHeight="1" x14ac:dyDescent="0.25">
      <c r="A33" s="1" t="str">
        <f>"041203"</f>
        <v>041203</v>
      </c>
      <c r="B33" s="1" t="s">
        <v>54</v>
      </c>
      <c r="C33" s="1" t="s">
        <v>52</v>
      </c>
      <c r="D33" s="4">
        <v>4769</v>
      </c>
      <c r="E33" s="4">
        <v>3814</v>
      </c>
      <c r="F33" s="4">
        <v>3779</v>
      </c>
      <c r="G33" s="4">
        <v>35</v>
      </c>
      <c r="H33" s="4">
        <v>35</v>
      </c>
      <c r="I33" s="4">
        <v>32</v>
      </c>
      <c r="J33" s="4">
        <v>0</v>
      </c>
      <c r="K33" s="4">
        <v>3</v>
      </c>
      <c r="L33" s="4">
        <v>0</v>
      </c>
      <c r="M33" s="4">
        <v>38</v>
      </c>
      <c r="N33" s="4">
        <v>10</v>
      </c>
      <c r="O33" s="4">
        <v>25</v>
      </c>
      <c r="P33" s="4">
        <v>3</v>
      </c>
      <c r="Q33" s="4">
        <v>0</v>
      </c>
      <c r="R33" s="4">
        <v>0</v>
      </c>
    </row>
    <row r="34" spans="1:18" ht="20.100000000000001" customHeight="1" x14ac:dyDescent="0.25">
      <c r="A34" s="1" t="str">
        <f>"041204"</f>
        <v>041204</v>
      </c>
      <c r="B34" s="1" t="s">
        <v>55</v>
      </c>
      <c r="C34" s="1" t="s">
        <v>52</v>
      </c>
      <c r="D34" s="4">
        <v>7477</v>
      </c>
      <c r="E34" s="4">
        <v>5910</v>
      </c>
      <c r="F34" s="4">
        <v>5869</v>
      </c>
      <c r="G34" s="4">
        <v>41</v>
      </c>
      <c r="H34" s="4">
        <v>41</v>
      </c>
      <c r="I34" s="4">
        <v>29</v>
      </c>
      <c r="J34" s="4">
        <v>0</v>
      </c>
      <c r="K34" s="4">
        <v>12</v>
      </c>
      <c r="L34" s="4">
        <v>0</v>
      </c>
      <c r="M34" s="4">
        <v>67</v>
      </c>
      <c r="N34" s="4">
        <v>16</v>
      </c>
      <c r="O34" s="4">
        <v>39</v>
      </c>
      <c r="P34" s="4">
        <v>12</v>
      </c>
      <c r="Q34" s="4">
        <v>0</v>
      </c>
      <c r="R34" s="4">
        <v>0</v>
      </c>
    </row>
    <row r="35" spans="1:18" ht="20.100000000000001" customHeight="1" x14ac:dyDescent="0.25">
      <c r="A35" s="1" t="str">
        <f>"041205"</f>
        <v>041205</v>
      </c>
      <c r="B35" s="1" t="s">
        <v>56</v>
      </c>
      <c r="C35" s="1" t="s">
        <v>52</v>
      </c>
      <c r="D35" s="4">
        <v>5925</v>
      </c>
      <c r="E35" s="4">
        <v>4756</v>
      </c>
      <c r="F35" s="4">
        <v>4746</v>
      </c>
      <c r="G35" s="4">
        <v>10</v>
      </c>
      <c r="H35" s="4">
        <v>10</v>
      </c>
      <c r="I35" s="4">
        <v>10</v>
      </c>
      <c r="J35" s="4">
        <v>0</v>
      </c>
      <c r="K35" s="4">
        <v>0</v>
      </c>
      <c r="L35" s="4">
        <v>0</v>
      </c>
      <c r="M35" s="4">
        <v>47</v>
      </c>
      <c r="N35" s="4">
        <v>11</v>
      </c>
      <c r="O35" s="4">
        <v>36</v>
      </c>
      <c r="P35" s="4">
        <v>0</v>
      </c>
      <c r="Q35" s="4">
        <v>0</v>
      </c>
      <c r="R35" s="4">
        <v>0</v>
      </c>
    </row>
    <row r="36" spans="1:18" ht="20.100000000000001" customHeight="1" x14ac:dyDescent="0.25">
      <c r="A36" s="1" t="str">
        <f>"041206"</f>
        <v>041206</v>
      </c>
      <c r="B36" s="1" t="s">
        <v>57</v>
      </c>
      <c r="C36" s="1" t="s">
        <v>52</v>
      </c>
      <c r="D36" s="4">
        <v>4039</v>
      </c>
      <c r="E36" s="4">
        <v>3265</v>
      </c>
      <c r="F36" s="4">
        <v>3245</v>
      </c>
      <c r="G36" s="4">
        <v>20</v>
      </c>
      <c r="H36" s="4">
        <v>20</v>
      </c>
      <c r="I36" s="4">
        <v>19</v>
      </c>
      <c r="J36" s="4">
        <v>1</v>
      </c>
      <c r="K36" s="4">
        <v>0</v>
      </c>
      <c r="L36" s="4">
        <v>0</v>
      </c>
      <c r="M36" s="4">
        <v>17</v>
      </c>
      <c r="N36" s="4">
        <v>6</v>
      </c>
      <c r="O36" s="4">
        <v>11</v>
      </c>
      <c r="P36" s="4">
        <v>0</v>
      </c>
      <c r="Q36" s="4">
        <v>0</v>
      </c>
      <c r="R36" s="4">
        <v>0</v>
      </c>
    </row>
    <row r="37" spans="1:18" ht="20.100000000000001" customHeight="1" x14ac:dyDescent="0.25">
      <c r="A37" s="5" t="s">
        <v>58</v>
      </c>
      <c r="B37" s="6"/>
      <c r="C37" s="7"/>
      <c r="D37" s="8">
        <v>85800</v>
      </c>
      <c r="E37" s="8">
        <v>70056</v>
      </c>
      <c r="F37" s="8">
        <v>69472</v>
      </c>
      <c r="G37" s="8">
        <v>584</v>
      </c>
      <c r="H37" s="8">
        <v>583</v>
      </c>
      <c r="I37" s="8">
        <v>458</v>
      </c>
      <c r="J37" s="8">
        <v>36</v>
      </c>
      <c r="K37" s="8">
        <v>89</v>
      </c>
      <c r="L37" s="8">
        <v>1</v>
      </c>
      <c r="M37" s="8">
        <v>695</v>
      </c>
      <c r="N37" s="8">
        <v>242</v>
      </c>
      <c r="O37" s="8">
        <v>364</v>
      </c>
      <c r="P37" s="8">
        <v>89</v>
      </c>
      <c r="Q37" s="8">
        <v>0</v>
      </c>
      <c r="R37" s="8">
        <v>0</v>
      </c>
    </row>
    <row r="38" spans="1:18" ht="20.100000000000001" customHeight="1" x14ac:dyDescent="0.25">
      <c r="A38" s="1" t="str">
        <f>"041801"</f>
        <v>041801</v>
      </c>
      <c r="B38" s="1" t="s">
        <v>59</v>
      </c>
      <c r="C38" s="1" t="s">
        <v>60</v>
      </c>
      <c r="D38" s="4">
        <v>3419</v>
      </c>
      <c r="E38" s="4">
        <v>2873</v>
      </c>
      <c r="F38" s="4">
        <v>2844</v>
      </c>
      <c r="G38" s="4">
        <v>29</v>
      </c>
      <c r="H38" s="4">
        <v>28</v>
      </c>
      <c r="I38" s="4">
        <v>22</v>
      </c>
      <c r="J38" s="4">
        <v>4</v>
      </c>
      <c r="K38" s="4">
        <v>2</v>
      </c>
      <c r="L38" s="4">
        <v>1</v>
      </c>
      <c r="M38" s="4">
        <v>30</v>
      </c>
      <c r="N38" s="4">
        <v>9</v>
      </c>
      <c r="O38" s="4">
        <v>19</v>
      </c>
      <c r="P38" s="4">
        <v>2</v>
      </c>
      <c r="Q38" s="4">
        <v>0</v>
      </c>
      <c r="R38" s="4">
        <v>0</v>
      </c>
    </row>
    <row r="39" spans="1:18" ht="20.100000000000001" customHeight="1" x14ac:dyDescent="0.25">
      <c r="A39" s="1" t="str">
        <f>"041802"</f>
        <v>041802</v>
      </c>
      <c r="B39" s="1" t="s">
        <v>61</v>
      </c>
      <c r="C39" s="1" t="s">
        <v>60</v>
      </c>
      <c r="D39" s="4">
        <v>3476</v>
      </c>
      <c r="E39" s="4">
        <v>2824</v>
      </c>
      <c r="F39" s="4">
        <v>2798</v>
      </c>
      <c r="G39" s="4">
        <v>26</v>
      </c>
      <c r="H39" s="4">
        <v>26</v>
      </c>
      <c r="I39" s="4">
        <v>21</v>
      </c>
      <c r="J39" s="4">
        <v>0</v>
      </c>
      <c r="K39" s="4">
        <v>5</v>
      </c>
      <c r="L39" s="4">
        <v>0</v>
      </c>
      <c r="M39" s="4">
        <v>40</v>
      </c>
      <c r="N39" s="4">
        <v>24</v>
      </c>
      <c r="O39" s="4">
        <v>11</v>
      </c>
      <c r="P39" s="4">
        <v>5</v>
      </c>
      <c r="Q39" s="4">
        <v>0</v>
      </c>
      <c r="R39" s="4">
        <v>0</v>
      </c>
    </row>
    <row r="40" spans="1:18" ht="20.100000000000001" customHeight="1" x14ac:dyDescent="0.25">
      <c r="A40" s="1" t="str">
        <f>"041803"</f>
        <v>041803</v>
      </c>
      <c r="B40" s="1" t="s">
        <v>62</v>
      </c>
      <c r="C40" s="1" t="s">
        <v>60</v>
      </c>
      <c r="D40" s="4">
        <v>3432</v>
      </c>
      <c r="E40" s="4">
        <v>2797</v>
      </c>
      <c r="F40" s="4">
        <v>2779</v>
      </c>
      <c r="G40" s="4">
        <v>18</v>
      </c>
      <c r="H40" s="4">
        <v>18</v>
      </c>
      <c r="I40" s="4">
        <v>14</v>
      </c>
      <c r="J40" s="4">
        <v>3</v>
      </c>
      <c r="K40" s="4">
        <v>1</v>
      </c>
      <c r="L40" s="4">
        <v>0</v>
      </c>
      <c r="M40" s="4">
        <v>21</v>
      </c>
      <c r="N40" s="4">
        <v>9</v>
      </c>
      <c r="O40" s="4">
        <v>11</v>
      </c>
      <c r="P40" s="4">
        <v>1</v>
      </c>
      <c r="Q40" s="4">
        <v>0</v>
      </c>
      <c r="R40" s="4">
        <v>0</v>
      </c>
    </row>
    <row r="41" spans="1:18" ht="20.100000000000001" customHeight="1" x14ac:dyDescent="0.25">
      <c r="A41" s="1" t="str">
        <f>"041804"</f>
        <v>041804</v>
      </c>
      <c r="B41" s="1" t="s">
        <v>63</v>
      </c>
      <c r="C41" s="1" t="s">
        <v>60</v>
      </c>
      <c r="D41" s="4">
        <v>11205</v>
      </c>
      <c r="E41" s="4">
        <v>9204</v>
      </c>
      <c r="F41" s="4">
        <v>9144</v>
      </c>
      <c r="G41" s="4">
        <v>60</v>
      </c>
      <c r="H41" s="4">
        <v>60</v>
      </c>
      <c r="I41" s="4">
        <v>53</v>
      </c>
      <c r="J41" s="4">
        <v>0</v>
      </c>
      <c r="K41" s="4">
        <v>7</v>
      </c>
      <c r="L41" s="4">
        <v>0</v>
      </c>
      <c r="M41" s="4">
        <v>52</v>
      </c>
      <c r="N41" s="4">
        <v>9</v>
      </c>
      <c r="O41" s="4">
        <v>36</v>
      </c>
      <c r="P41" s="4">
        <v>7</v>
      </c>
      <c r="Q41" s="4">
        <v>0</v>
      </c>
      <c r="R41" s="4">
        <v>0</v>
      </c>
    </row>
    <row r="42" spans="1:18" ht="20.100000000000001" customHeight="1" x14ac:dyDescent="0.25">
      <c r="A42" s="1" t="str">
        <f>"041805"</f>
        <v>041805</v>
      </c>
      <c r="B42" s="1" t="s">
        <v>64</v>
      </c>
      <c r="C42" s="1" t="s">
        <v>60</v>
      </c>
      <c r="D42" s="4">
        <v>8017</v>
      </c>
      <c r="E42" s="4">
        <v>6531</v>
      </c>
      <c r="F42" s="4">
        <v>6445</v>
      </c>
      <c r="G42" s="4">
        <v>86</v>
      </c>
      <c r="H42" s="4">
        <v>86</v>
      </c>
      <c r="I42" s="4">
        <v>65</v>
      </c>
      <c r="J42" s="4">
        <v>12</v>
      </c>
      <c r="K42" s="4">
        <v>9</v>
      </c>
      <c r="L42" s="4">
        <v>0</v>
      </c>
      <c r="M42" s="4">
        <v>82</v>
      </c>
      <c r="N42" s="4">
        <v>53</v>
      </c>
      <c r="O42" s="4">
        <v>20</v>
      </c>
      <c r="P42" s="4">
        <v>9</v>
      </c>
      <c r="Q42" s="4">
        <v>0</v>
      </c>
      <c r="R42" s="4">
        <v>0</v>
      </c>
    </row>
    <row r="43" spans="1:18" ht="20.100000000000001" customHeight="1" x14ac:dyDescent="0.25">
      <c r="A43" s="1" t="str">
        <f>"041806"</f>
        <v>041806</v>
      </c>
      <c r="B43" s="1" t="s">
        <v>65</v>
      </c>
      <c r="C43" s="1" t="s">
        <v>60</v>
      </c>
      <c r="D43" s="4">
        <v>5977</v>
      </c>
      <c r="E43" s="4">
        <v>4969</v>
      </c>
      <c r="F43" s="4">
        <v>4939</v>
      </c>
      <c r="G43" s="4">
        <v>30</v>
      </c>
      <c r="H43" s="4">
        <v>30</v>
      </c>
      <c r="I43" s="4">
        <v>20</v>
      </c>
      <c r="J43" s="4">
        <v>0</v>
      </c>
      <c r="K43" s="4">
        <v>10</v>
      </c>
      <c r="L43" s="4">
        <v>0</v>
      </c>
      <c r="M43" s="4">
        <v>56</v>
      </c>
      <c r="N43" s="4">
        <v>11</v>
      </c>
      <c r="O43" s="4">
        <v>35</v>
      </c>
      <c r="P43" s="4">
        <v>10</v>
      </c>
      <c r="Q43" s="4">
        <v>0</v>
      </c>
      <c r="R43" s="4">
        <v>0</v>
      </c>
    </row>
    <row r="44" spans="1:18" ht="20.100000000000001" customHeight="1" x14ac:dyDescent="0.25">
      <c r="A44" s="1" t="str">
        <f>"041807"</f>
        <v>041807</v>
      </c>
      <c r="B44" s="1" t="s">
        <v>66</v>
      </c>
      <c r="C44" s="1" t="s">
        <v>60</v>
      </c>
      <c r="D44" s="4">
        <v>9829</v>
      </c>
      <c r="E44" s="4">
        <v>7882</v>
      </c>
      <c r="F44" s="4">
        <v>7815</v>
      </c>
      <c r="G44" s="4">
        <v>67</v>
      </c>
      <c r="H44" s="4">
        <v>67</v>
      </c>
      <c r="I44" s="4">
        <v>52</v>
      </c>
      <c r="J44" s="4">
        <v>0</v>
      </c>
      <c r="K44" s="4">
        <v>15</v>
      </c>
      <c r="L44" s="4">
        <v>0</v>
      </c>
      <c r="M44" s="4">
        <v>78</v>
      </c>
      <c r="N44" s="4">
        <v>16</v>
      </c>
      <c r="O44" s="4">
        <v>47</v>
      </c>
      <c r="P44" s="4">
        <v>15</v>
      </c>
      <c r="Q44" s="4">
        <v>0</v>
      </c>
      <c r="R44" s="4">
        <v>0</v>
      </c>
    </row>
    <row r="45" spans="1:18" ht="20.100000000000001" customHeight="1" x14ac:dyDescent="0.25">
      <c r="A45" s="1" t="str">
        <f>"041808"</f>
        <v>041808</v>
      </c>
      <c r="B45" s="1" t="s">
        <v>67</v>
      </c>
      <c r="C45" s="1" t="s">
        <v>60</v>
      </c>
      <c r="D45" s="4">
        <v>7672</v>
      </c>
      <c r="E45" s="4">
        <v>6158</v>
      </c>
      <c r="F45" s="4">
        <v>6121</v>
      </c>
      <c r="G45" s="4">
        <v>37</v>
      </c>
      <c r="H45" s="4">
        <v>37</v>
      </c>
      <c r="I45" s="4">
        <v>31</v>
      </c>
      <c r="J45" s="4">
        <v>2</v>
      </c>
      <c r="K45" s="4">
        <v>4</v>
      </c>
      <c r="L45" s="4">
        <v>0</v>
      </c>
      <c r="M45" s="4">
        <v>80</v>
      </c>
      <c r="N45" s="4">
        <v>48</v>
      </c>
      <c r="O45" s="4">
        <v>28</v>
      </c>
      <c r="P45" s="4">
        <v>4</v>
      </c>
      <c r="Q45" s="4">
        <v>0</v>
      </c>
      <c r="R45" s="4">
        <v>0</v>
      </c>
    </row>
    <row r="46" spans="1:18" ht="20.100000000000001" customHeight="1" x14ac:dyDescent="0.25">
      <c r="A46" s="1" t="str">
        <f>"041809"</f>
        <v>041809</v>
      </c>
      <c r="B46" s="1" t="s">
        <v>68</v>
      </c>
      <c r="C46" s="1" t="s">
        <v>60</v>
      </c>
      <c r="D46" s="4">
        <v>3967</v>
      </c>
      <c r="E46" s="4">
        <v>3263</v>
      </c>
      <c r="F46" s="4">
        <v>3230</v>
      </c>
      <c r="G46" s="4">
        <v>33</v>
      </c>
      <c r="H46" s="4">
        <v>33</v>
      </c>
      <c r="I46" s="4">
        <v>27</v>
      </c>
      <c r="J46" s="4">
        <v>2</v>
      </c>
      <c r="K46" s="4">
        <v>4</v>
      </c>
      <c r="L46" s="4">
        <v>0</v>
      </c>
      <c r="M46" s="4">
        <v>29</v>
      </c>
      <c r="N46" s="4">
        <v>9</v>
      </c>
      <c r="O46" s="4">
        <v>16</v>
      </c>
      <c r="P46" s="4">
        <v>4</v>
      </c>
      <c r="Q46" s="4">
        <v>0</v>
      </c>
      <c r="R46" s="4">
        <v>0</v>
      </c>
    </row>
    <row r="47" spans="1:18" ht="20.100000000000001" customHeight="1" x14ac:dyDescent="0.25">
      <c r="A47" s="1" t="str">
        <f>"041810"</f>
        <v>041810</v>
      </c>
      <c r="B47" s="1" t="s">
        <v>69</v>
      </c>
      <c r="C47" s="1" t="s">
        <v>60</v>
      </c>
      <c r="D47" s="4">
        <v>4558</v>
      </c>
      <c r="E47" s="4">
        <v>3742</v>
      </c>
      <c r="F47" s="4">
        <v>3711</v>
      </c>
      <c r="G47" s="4">
        <v>31</v>
      </c>
      <c r="H47" s="4">
        <v>31</v>
      </c>
      <c r="I47" s="4">
        <v>18</v>
      </c>
      <c r="J47" s="4">
        <v>2</v>
      </c>
      <c r="K47" s="4">
        <v>11</v>
      </c>
      <c r="L47" s="4">
        <v>0</v>
      </c>
      <c r="M47" s="4">
        <v>35</v>
      </c>
      <c r="N47" s="4">
        <v>4</v>
      </c>
      <c r="O47" s="4">
        <v>20</v>
      </c>
      <c r="P47" s="4">
        <v>11</v>
      </c>
      <c r="Q47" s="4">
        <v>0</v>
      </c>
      <c r="R47" s="4">
        <v>0</v>
      </c>
    </row>
    <row r="48" spans="1:18" ht="20.100000000000001" customHeight="1" x14ac:dyDescent="0.25">
      <c r="A48" s="1" t="str">
        <f>"041811"</f>
        <v>041811</v>
      </c>
      <c r="B48" s="1" t="s">
        <v>70</v>
      </c>
      <c r="C48" s="1" t="s">
        <v>60</v>
      </c>
      <c r="D48" s="4">
        <v>7392</v>
      </c>
      <c r="E48" s="4">
        <v>6078</v>
      </c>
      <c r="F48" s="4">
        <v>6013</v>
      </c>
      <c r="G48" s="4">
        <v>65</v>
      </c>
      <c r="H48" s="4">
        <v>65</v>
      </c>
      <c r="I48" s="4">
        <v>51</v>
      </c>
      <c r="J48" s="4">
        <v>0</v>
      </c>
      <c r="K48" s="4">
        <v>14</v>
      </c>
      <c r="L48" s="4">
        <v>0</v>
      </c>
      <c r="M48" s="4">
        <v>80</v>
      </c>
      <c r="N48" s="4">
        <v>25</v>
      </c>
      <c r="O48" s="4">
        <v>41</v>
      </c>
      <c r="P48" s="4">
        <v>14</v>
      </c>
      <c r="Q48" s="4">
        <v>0</v>
      </c>
      <c r="R48" s="4">
        <v>0</v>
      </c>
    </row>
    <row r="49" spans="1:18" ht="20.100000000000001" customHeight="1" x14ac:dyDescent="0.25">
      <c r="A49" s="1" t="str">
        <f>"041812"</f>
        <v>041812</v>
      </c>
      <c r="B49" s="1" t="s">
        <v>71</v>
      </c>
      <c r="C49" s="1" t="s">
        <v>60</v>
      </c>
      <c r="D49" s="4">
        <v>9569</v>
      </c>
      <c r="E49" s="4">
        <v>7881</v>
      </c>
      <c r="F49" s="4">
        <v>7847</v>
      </c>
      <c r="G49" s="4">
        <v>34</v>
      </c>
      <c r="H49" s="4">
        <v>34</v>
      </c>
      <c r="I49" s="4">
        <v>28</v>
      </c>
      <c r="J49" s="4">
        <v>2</v>
      </c>
      <c r="K49" s="4">
        <v>4</v>
      </c>
      <c r="L49" s="4">
        <v>0</v>
      </c>
      <c r="M49" s="4">
        <v>70</v>
      </c>
      <c r="N49" s="4">
        <v>13</v>
      </c>
      <c r="O49" s="4">
        <v>53</v>
      </c>
      <c r="P49" s="4">
        <v>4</v>
      </c>
      <c r="Q49" s="4">
        <v>0</v>
      </c>
      <c r="R49" s="4">
        <v>0</v>
      </c>
    </row>
    <row r="50" spans="1:18" ht="20.100000000000001" customHeight="1" x14ac:dyDescent="0.25">
      <c r="A50" s="1" t="str">
        <f>"041813"</f>
        <v>041813</v>
      </c>
      <c r="B50" s="1" t="s">
        <v>72</v>
      </c>
      <c r="C50" s="1" t="s">
        <v>60</v>
      </c>
      <c r="D50" s="4">
        <v>7287</v>
      </c>
      <c r="E50" s="4">
        <v>5854</v>
      </c>
      <c r="F50" s="4">
        <v>5786</v>
      </c>
      <c r="G50" s="4">
        <v>68</v>
      </c>
      <c r="H50" s="4">
        <v>68</v>
      </c>
      <c r="I50" s="4">
        <v>56</v>
      </c>
      <c r="J50" s="4">
        <v>9</v>
      </c>
      <c r="K50" s="4">
        <v>3</v>
      </c>
      <c r="L50" s="4">
        <v>0</v>
      </c>
      <c r="M50" s="4">
        <v>42</v>
      </c>
      <c r="N50" s="4">
        <v>12</v>
      </c>
      <c r="O50" s="4">
        <v>27</v>
      </c>
      <c r="P50" s="4">
        <v>3</v>
      </c>
      <c r="Q50" s="4">
        <v>0</v>
      </c>
      <c r="R50" s="4">
        <v>0</v>
      </c>
    </row>
    <row r="51" spans="1:18" ht="20.100000000000001" customHeight="1" x14ac:dyDescent="0.25">
      <c r="A51" s="2" t="s">
        <v>73</v>
      </c>
      <c r="B51" s="3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20.100000000000001" customHeight="1" x14ac:dyDescent="0.25">
      <c r="A52" s="7" t="str">
        <f>"046401"</f>
        <v>046401</v>
      </c>
      <c r="B52" s="7" t="s">
        <v>74</v>
      </c>
      <c r="C52" s="7" t="s">
        <v>21</v>
      </c>
      <c r="D52" s="8">
        <v>103364</v>
      </c>
      <c r="E52" s="8">
        <v>86853</v>
      </c>
      <c r="F52" s="8">
        <v>86497</v>
      </c>
      <c r="G52" s="8">
        <v>356</v>
      </c>
      <c r="H52" s="8">
        <v>355</v>
      </c>
      <c r="I52" s="8">
        <v>232</v>
      </c>
      <c r="J52" s="8">
        <v>3</v>
      </c>
      <c r="K52" s="8">
        <v>120</v>
      </c>
      <c r="L52" s="8">
        <v>1</v>
      </c>
      <c r="M52" s="8">
        <v>1064</v>
      </c>
      <c r="N52" s="8">
        <v>194</v>
      </c>
      <c r="O52" s="8">
        <v>750</v>
      </c>
      <c r="P52" s="8">
        <v>120</v>
      </c>
      <c r="Q52" s="8">
        <v>0</v>
      </c>
      <c r="R52" s="8">
        <v>0</v>
      </c>
    </row>
    <row r="53" spans="1:18" ht="20.100000000000001" customHeight="1" x14ac:dyDescent="0.25">
      <c r="A53" s="10" t="s">
        <v>75</v>
      </c>
      <c r="B53" s="11"/>
      <c r="C53" s="12"/>
      <c r="D53" s="13">
        <v>392520</v>
      </c>
      <c r="E53" s="13">
        <v>321838</v>
      </c>
      <c r="F53" s="13">
        <v>319451</v>
      </c>
      <c r="G53" s="13">
        <v>2387</v>
      </c>
      <c r="H53" s="13">
        <v>2381</v>
      </c>
      <c r="I53" s="13">
        <v>1756</v>
      </c>
      <c r="J53" s="13">
        <v>95</v>
      </c>
      <c r="K53" s="13">
        <v>530</v>
      </c>
      <c r="L53" s="13">
        <v>6</v>
      </c>
      <c r="M53" s="13">
        <v>3722</v>
      </c>
      <c r="N53" s="13">
        <v>919</v>
      </c>
      <c r="O53" s="13">
        <v>2273</v>
      </c>
      <c r="P53" s="13">
        <v>530</v>
      </c>
      <c r="Q53" s="13">
        <v>0</v>
      </c>
      <c r="R53" s="13">
        <v>0</v>
      </c>
    </row>
  </sheetData>
  <mergeCells count="7">
    <mergeCell ref="A2:B2"/>
    <mergeCell ref="A12:B12"/>
    <mergeCell ref="A22:B22"/>
    <mergeCell ref="A30:B30"/>
    <mergeCell ref="A37:B37"/>
    <mergeCell ref="A53:C53"/>
    <mergeCell ref="A51:B51"/>
  </mergeCells>
  <pageMargins left="0.7" right="0.7" top="0.75" bottom="0.75" header="0.3" footer="0.3"/>
  <pageSetup paperSize="8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rejestr_wyborcow_2019_kw_1_2019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2019-04-15T06:23:46Z</cp:lastPrinted>
  <dcterms:created xsi:type="dcterms:W3CDTF">2019-04-15T06:28:16Z</dcterms:created>
  <dcterms:modified xsi:type="dcterms:W3CDTF">2019-04-15T06:28:16Z</dcterms:modified>
</cp:coreProperties>
</file>